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25360" windowHeight="15820" tabRatio="796" activeTab="3"/>
  </bookViews>
  <sheets>
    <sheet name="NEWS DB" sheetId="1" r:id="rId1"/>
    <sheet name="rosterwksht" sheetId="2" r:id="rId2"/>
    <sheet name="roster" sheetId="3" r:id="rId3"/>
    <sheet name="Sheet3" sheetId="4" r:id="rId4"/>
  </sheets>
  <definedNames>
    <definedName name="_xlnm.Print_Area" localSheetId="0">'NEWS DB'!$A$2:$Q$143</definedName>
    <definedName name="_xlnm.Print_Area" localSheetId="1">'rosterwksht'!$I$3:$O$143</definedName>
  </definedNames>
  <calcPr fullCalcOnLoad="1"/>
</workbook>
</file>

<file path=xl/sharedStrings.xml><?xml version="1.0" encoding="utf-8"?>
<sst xmlns="http://schemas.openxmlformats.org/spreadsheetml/2006/main" count="4582" uniqueCount="1188">
  <si>
    <t>NH</t>
  </si>
  <si>
    <t>Y</t>
  </si>
  <si>
    <t>X</t>
  </si>
  <si>
    <t>HENNIKER</t>
  </si>
  <si>
    <t>03242-3367</t>
  </si>
  <si>
    <t>FN43CD</t>
  </si>
  <si>
    <t>ABCD9EFGHI</t>
  </si>
  <si>
    <t>603-428-3840</t>
  </si>
  <si>
    <t>ABD</t>
  </si>
  <si>
    <t xml:space="preserve"> </t>
  </si>
  <si>
    <t>Larry Blouin</t>
  </si>
  <si>
    <t>K1CA</t>
  </si>
  <si>
    <t>52 Warner Hill Rd</t>
  </si>
  <si>
    <t>Derry</t>
  </si>
  <si>
    <t>Tolland</t>
  </si>
  <si>
    <t>CT</t>
  </si>
  <si>
    <t>FN31</t>
  </si>
  <si>
    <t>ABCD9EFG</t>
  </si>
  <si>
    <t>ALAN KOEPKE</t>
  </si>
  <si>
    <t>K1JCL</t>
  </si>
  <si>
    <t>1976 BOSTON TURNPIKE</t>
  </si>
  <si>
    <t>COVENTRY</t>
  </si>
  <si>
    <t>06238-1107</t>
  </si>
  <si>
    <t>ABD9E</t>
  </si>
  <si>
    <t>MARK CASEY</t>
  </si>
  <si>
    <t>K1MAP</t>
  </si>
  <si>
    <t>303 MAIN ST.</t>
  </si>
  <si>
    <t>HAMPDEN</t>
  </si>
  <si>
    <t>MA</t>
  </si>
  <si>
    <t>FN32</t>
  </si>
  <si>
    <t>ABC</t>
  </si>
  <si>
    <t>413-566-2445</t>
  </si>
  <si>
    <t>Milford</t>
  </si>
  <si>
    <t>ABCDE</t>
  </si>
  <si>
    <t>John Swiniarski</t>
  </si>
  <si>
    <t>K1OR</t>
  </si>
  <si>
    <t>3 Wheaton Dr</t>
  </si>
  <si>
    <t>Pelham</t>
  </si>
  <si>
    <t>FN42</t>
  </si>
  <si>
    <t>ABCD9EF</t>
  </si>
  <si>
    <t>West Bridgewater</t>
  </si>
  <si>
    <t>ABDE</t>
  </si>
  <si>
    <t>David Olean</t>
  </si>
  <si>
    <t>K1WHS</t>
  </si>
  <si>
    <t>177 Dixon Road</t>
  </si>
  <si>
    <t>Lebanon</t>
  </si>
  <si>
    <t>ME</t>
  </si>
  <si>
    <t>W. PAUL WING</t>
  </si>
  <si>
    <t>K1WVX</t>
  </si>
  <si>
    <t>59 POOLE RD.</t>
  </si>
  <si>
    <t>SUFFIELD</t>
  </si>
  <si>
    <t>PETER E. HAYES</t>
  </si>
  <si>
    <t>K2AEP</t>
  </si>
  <si>
    <t>HCR63 BOX 64</t>
  </si>
  <si>
    <t>WEST DOVER</t>
  </si>
  <si>
    <t>VT</t>
  </si>
  <si>
    <t>JUDSON SNYDER</t>
  </si>
  <si>
    <t>K2CBA</t>
  </si>
  <si>
    <t>221 BABCOCK LAKE RD.</t>
  </si>
  <si>
    <t>PETERSBURGH</t>
  </si>
  <si>
    <t>NY</t>
  </si>
  <si>
    <t>518-279-3640</t>
  </si>
  <si>
    <t>ABCD</t>
  </si>
  <si>
    <t>LEITH  MANGELS</t>
  </si>
  <si>
    <t>K2SBI</t>
  </si>
  <si>
    <t>21 Willow Road</t>
  </si>
  <si>
    <t>New Milford</t>
  </si>
  <si>
    <t>CT.</t>
  </si>
  <si>
    <t>BD</t>
  </si>
  <si>
    <t>201-529-1858</t>
  </si>
  <si>
    <t>Bill Conner</t>
  </si>
  <si>
    <t>K5GMX</t>
  </si>
  <si>
    <t>8 Andrew Dr</t>
  </si>
  <si>
    <t>Canton</t>
  </si>
  <si>
    <t>FN31nu</t>
  </si>
  <si>
    <t>860-693-9394</t>
  </si>
  <si>
    <t>k5gmx@arrl.net</t>
  </si>
  <si>
    <t>Eric Mazur</t>
  </si>
  <si>
    <t>KA1SUN</t>
  </si>
  <si>
    <t>763 Main Road</t>
  </si>
  <si>
    <t>Savoy</t>
  </si>
  <si>
    <t>FN32LN</t>
  </si>
  <si>
    <t>N</t>
  </si>
  <si>
    <t>Matt Reilly</t>
  </si>
  <si>
    <t>KB1VC</t>
  </si>
  <si>
    <t>7 Conant Dr</t>
  </si>
  <si>
    <t>Stow</t>
  </si>
  <si>
    <t>Sigurd Kimpel</t>
  </si>
  <si>
    <t>KJ1K</t>
  </si>
  <si>
    <t>62 Rockland Drive</t>
  </si>
  <si>
    <t>Pittsfield</t>
  </si>
  <si>
    <t>413-443-4397</t>
  </si>
  <si>
    <t>Henry Ingwersen</t>
  </si>
  <si>
    <t>KT1J</t>
  </si>
  <si>
    <t>2936 Jersey Street South</t>
  </si>
  <si>
    <t>Addison</t>
  </si>
  <si>
    <t>FN34ha</t>
  </si>
  <si>
    <t>ABCD9EFGHIJKL</t>
  </si>
  <si>
    <t>802-759-2364</t>
  </si>
  <si>
    <t>kt1j@wcvt.com</t>
  </si>
  <si>
    <t>FL</t>
  </si>
  <si>
    <t>Mason</t>
  </si>
  <si>
    <t>Ed Grosso</t>
  </si>
  <si>
    <t>N1FGY</t>
  </si>
  <si>
    <t>New Ashford</t>
  </si>
  <si>
    <t>George Jones</t>
  </si>
  <si>
    <t>N1GJ</t>
  </si>
  <si>
    <t>24 Weatherdeck Dr.</t>
  </si>
  <si>
    <t xml:space="preserve">Bourne </t>
  </si>
  <si>
    <t>508-743-0688</t>
  </si>
  <si>
    <t>Mike Seguin</t>
  </si>
  <si>
    <t>N1JEZ</t>
  </si>
  <si>
    <t>70 Dodds Ct.</t>
  </si>
  <si>
    <t>Burlington</t>
  </si>
  <si>
    <t>FN34im</t>
  </si>
  <si>
    <t>802-658-2835</t>
  </si>
  <si>
    <t>n1jez@amsat.org</t>
  </si>
  <si>
    <t>Stephen Meuse</t>
  </si>
  <si>
    <t>508-378-4824</t>
  </si>
  <si>
    <t>n1jfu@amsat.org</t>
  </si>
  <si>
    <t>Steve Jones</t>
  </si>
  <si>
    <t>N1JHJ</t>
  </si>
  <si>
    <t>PO Box 1581</t>
  </si>
  <si>
    <t>Concord</t>
  </si>
  <si>
    <t>03302-1581</t>
  </si>
  <si>
    <t>FN43ed</t>
  </si>
  <si>
    <t>ABCDEL</t>
  </si>
  <si>
    <t>603-774-7023</t>
  </si>
  <si>
    <t>603-491-5081</t>
  </si>
  <si>
    <t>loosconect@aol.com</t>
  </si>
  <si>
    <t>Robert Martinson</t>
  </si>
  <si>
    <t>96F Lionel Ave</t>
  </si>
  <si>
    <t>Waltham</t>
  </si>
  <si>
    <t>02452-4829</t>
  </si>
  <si>
    <t>FN42jj</t>
  </si>
  <si>
    <t>781-891-0982</t>
  </si>
  <si>
    <t>REMartinson@RCN.com</t>
  </si>
  <si>
    <t>MIKE DJIRDJIRIAN</t>
  </si>
  <si>
    <t>N2HPA</t>
  </si>
  <si>
    <t>19 OLD ENGLISH WAY</t>
  </si>
  <si>
    <t>WAPPINGERS FALLS</t>
  </si>
  <si>
    <t>HANK &amp; LILI LOPEZ</t>
  </si>
  <si>
    <t>N2MSS/N1HL</t>
  </si>
  <si>
    <t>P.O. Box 454</t>
  </si>
  <si>
    <t>North Berwick</t>
  </si>
  <si>
    <t>FN43PG</t>
  </si>
  <si>
    <t>ABCD9E</t>
  </si>
  <si>
    <t>207-676-9351</t>
  </si>
  <si>
    <t>n2mss@arrl.net</t>
  </si>
  <si>
    <t>FN22</t>
  </si>
  <si>
    <t>Grant "Chip" Taylor</t>
  </si>
  <si>
    <t>W1AIM</t>
  </si>
  <si>
    <t>240 Taylor Road</t>
  </si>
  <si>
    <t>Cabot</t>
  </si>
  <si>
    <t>FN34UJ</t>
  </si>
  <si>
    <t>ABCD9EI</t>
  </si>
  <si>
    <t>802-563-2361</t>
  </si>
  <si>
    <t>Thomas Sullivan</t>
  </si>
  <si>
    <t>W1AUV</t>
  </si>
  <si>
    <t>380 Housatonic Street</t>
  </si>
  <si>
    <t>Lenox</t>
  </si>
  <si>
    <t>FN32ii</t>
  </si>
  <si>
    <t>413-637-3513</t>
  </si>
  <si>
    <t>Bob E. Leiper</t>
  </si>
  <si>
    <t>W1COT</t>
  </si>
  <si>
    <t>47 Diane Drive</t>
  </si>
  <si>
    <t>Vernon</t>
  </si>
  <si>
    <t>860-649-6690</t>
  </si>
  <si>
    <t>Larry Banks</t>
  </si>
  <si>
    <t>W1DYJ</t>
  </si>
  <si>
    <t>33 Blueberry Hill Rd</t>
  </si>
  <si>
    <t>Woburn</t>
  </si>
  <si>
    <t>01801-5258</t>
  </si>
  <si>
    <t>AB</t>
  </si>
  <si>
    <t>781-932-3328</t>
  </si>
  <si>
    <t>978-681-2471</t>
  </si>
  <si>
    <t>larryb@alum.mit.edu</t>
  </si>
  <si>
    <t>PAUL WADE</t>
  </si>
  <si>
    <t>W1GHZ</t>
  </si>
  <si>
    <t>161 CENTER RD.</t>
  </si>
  <si>
    <t>SHIRLEY</t>
  </si>
  <si>
    <t>FN42EN</t>
  </si>
  <si>
    <t>w1ghz@arrl.net</t>
  </si>
  <si>
    <t>George Vaccaro</t>
  </si>
  <si>
    <t>W1JHR</t>
  </si>
  <si>
    <t>68 Brown Road</t>
  </si>
  <si>
    <t>Harvard</t>
  </si>
  <si>
    <t>FN42fl</t>
  </si>
  <si>
    <t>978-456-3272</t>
  </si>
  <si>
    <t>978-456-8200</t>
  </si>
  <si>
    <t>Thomas Leiper</t>
  </si>
  <si>
    <t>W1NWE</t>
  </si>
  <si>
    <t>11 Circle Drive</t>
  </si>
  <si>
    <t>Enfield</t>
  </si>
  <si>
    <t>860-741-0805</t>
  </si>
  <si>
    <t>ttl144@aol.com</t>
  </si>
  <si>
    <t>Anthony Medeiros Jr.</t>
  </si>
  <si>
    <t>W1PM</t>
  </si>
  <si>
    <t>462 Lincoln Street</t>
  </si>
  <si>
    <t>Seekonk</t>
  </si>
  <si>
    <t>FN41IT</t>
  </si>
  <si>
    <t>508-336-8934</t>
  </si>
  <si>
    <t>401-841-2900 x145</t>
  </si>
  <si>
    <t>DAN FEGLEY</t>
  </si>
  <si>
    <t>W1QK</t>
  </si>
  <si>
    <t>121 CANDLEWOOD LAKE RD.</t>
  </si>
  <si>
    <t>BROOKFIELD</t>
  </si>
  <si>
    <t>203-775-9525</t>
  </si>
  <si>
    <t>860-567-7410</t>
  </si>
  <si>
    <t>KEN SCHOFIELD</t>
  </si>
  <si>
    <t>W1RIL</t>
  </si>
  <si>
    <t>21 FORESTDALE RD.</t>
  </si>
  <si>
    <t>PAXTON</t>
  </si>
  <si>
    <t>508-757-3966</t>
  </si>
  <si>
    <t>Arthur R. Needham</t>
  </si>
  <si>
    <t>W1TDS</t>
  </si>
  <si>
    <t>Windsor</t>
  </si>
  <si>
    <t>413-684-3792</t>
  </si>
  <si>
    <t>W1ZC</t>
  </si>
  <si>
    <t>791 Brookline Road</t>
  </si>
  <si>
    <t>603-878-3680</t>
  </si>
  <si>
    <t>DON KLEIN</t>
  </si>
  <si>
    <t>W2GKR</t>
  </si>
  <si>
    <t>4 CARNELLI CT.</t>
  </si>
  <si>
    <t>POUGHKEEPSIE</t>
  </si>
  <si>
    <t>914-462-1729</t>
  </si>
  <si>
    <t>NJ</t>
  </si>
  <si>
    <t>Emil Pocock</t>
  </si>
  <si>
    <t>W3EP</t>
  </si>
  <si>
    <t>625 EXETER RD.</t>
  </si>
  <si>
    <t>203-642-7271</t>
  </si>
  <si>
    <t>PA</t>
  </si>
  <si>
    <t>TX</t>
  </si>
  <si>
    <t>STAN LAINE</t>
  </si>
  <si>
    <t>P.O. Box 1293</t>
  </si>
  <si>
    <t>Forestdale</t>
  </si>
  <si>
    <t>FN41</t>
  </si>
  <si>
    <t>BI</t>
  </si>
  <si>
    <t>WA1MBA</t>
  </si>
  <si>
    <t>POB 28</t>
  </si>
  <si>
    <t>SHUTESBURY</t>
  </si>
  <si>
    <t>FN32SL</t>
  </si>
  <si>
    <t>413-259-1921</t>
  </si>
  <si>
    <t>tomw@wa1mba.org</t>
  </si>
  <si>
    <t xml:space="preserve">PAUL M. KOPLOW        </t>
  </si>
  <si>
    <t>WA1VEI</t>
  </si>
  <si>
    <t>Richard Frey</t>
  </si>
  <si>
    <t>WA2AAU</t>
  </si>
  <si>
    <t>7262 Skyline Drive</t>
  </si>
  <si>
    <t>Delanson</t>
  </si>
  <si>
    <t>ABCD9EFGHIJ</t>
  </si>
  <si>
    <t>John Stevens</t>
  </si>
  <si>
    <t>WB2BYP</t>
  </si>
  <si>
    <t>wb2byp@arrl.net</t>
  </si>
  <si>
    <t>John T. Rose</t>
  </si>
  <si>
    <t>WW1Z</t>
  </si>
  <si>
    <t>8 Ponemah Hill Road</t>
  </si>
  <si>
    <t>Amherst</t>
  </si>
  <si>
    <t>03031-2808</t>
  </si>
  <si>
    <t>FN42ET</t>
  </si>
  <si>
    <t>603-673-1818</t>
  </si>
  <si>
    <t>Ron Klimas</t>
  </si>
  <si>
    <t>WZ1V</t>
  </si>
  <si>
    <t>Cheesebits</t>
  </si>
  <si>
    <t>P</t>
  </si>
  <si>
    <t>FN20</t>
  </si>
  <si>
    <t>Bill Olson</t>
  </si>
  <si>
    <t>K1DY</t>
  </si>
  <si>
    <t>502 Barker Road</t>
  </si>
  <si>
    <t>Troy</t>
  </si>
  <si>
    <t>FN54</t>
  </si>
  <si>
    <t>BETSY DOANE</t>
  </si>
  <si>
    <t>K1EIC</t>
  </si>
  <si>
    <t>92 MOHEGAN RD.</t>
  </si>
  <si>
    <t>SHELTON</t>
  </si>
  <si>
    <t>BDI</t>
  </si>
  <si>
    <t>203-929-7759</t>
  </si>
  <si>
    <t>203-929-6402</t>
  </si>
  <si>
    <t>ROCHESTER VHF GROUP</t>
  </si>
  <si>
    <t>K2IV</t>
  </si>
  <si>
    <t>ROCHESTER</t>
  </si>
  <si>
    <t>GERRY RODSKI</t>
  </si>
  <si>
    <t>K3MKZ</t>
  </si>
  <si>
    <t>124 CHERRYWOOD DRIVE</t>
  </si>
  <si>
    <t>MOUNTAINTOP</t>
  </si>
  <si>
    <t>717-868-5643</t>
  </si>
  <si>
    <t>Lou Goldstein</t>
  </si>
  <si>
    <t>K4LAN</t>
  </si>
  <si>
    <t>PO Box 3561</t>
  </si>
  <si>
    <t>Pensacola</t>
  </si>
  <si>
    <t>nr2boss@aol.com</t>
  </si>
  <si>
    <t>STAN  HILINSKI</t>
  </si>
  <si>
    <t>KA1ZE</t>
  </si>
  <si>
    <t>17 PILGRIM DR</t>
  </si>
  <si>
    <t>TOLLAND</t>
  </si>
  <si>
    <t>ABCD9EFGH</t>
  </si>
  <si>
    <t>203-872-6197</t>
  </si>
  <si>
    <t>203-649-3258</t>
  </si>
  <si>
    <t>stanka1ze@aol.com</t>
  </si>
  <si>
    <t>STEPHEN KOSTRO</t>
  </si>
  <si>
    <t>N2CEI</t>
  </si>
  <si>
    <t>FN20ML</t>
  </si>
  <si>
    <t>908-996-3584</t>
  </si>
  <si>
    <t>JOE LYNCH</t>
  </si>
  <si>
    <t>N6CL</t>
  </si>
  <si>
    <t>OK</t>
  </si>
  <si>
    <t>EM15</t>
  </si>
  <si>
    <t>LEWIS D COLLINS</t>
  </si>
  <si>
    <t>W1GXT</t>
  </si>
  <si>
    <t>10 MARSHALL TERRACE</t>
  </si>
  <si>
    <t>WAYLAND</t>
  </si>
  <si>
    <t>01778-1104</t>
  </si>
  <si>
    <t>JAY RUSSGROVE</t>
  </si>
  <si>
    <t>W1VD</t>
  </si>
  <si>
    <t>BOX 1242</t>
  </si>
  <si>
    <t>BURLINGTON</t>
  </si>
  <si>
    <t>203-582-9409</t>
  </si>
  <si>
    <t>KENT BRITAIN</t>
  </si>
  <si>
    <t>WA5VJB</t>
  </si>
  <si>
    <t>1626 VINEYARD</t>
  </si>
  <si>
    <t>GRAND PRAIRIE</t>
  </si>
  <si>
    <t>EM12</t>
  </si>
  <si>
    <t>214-660-2810</t>
  </si>
  <si>
    <t>LARRY FILBY</t>
  </si>
  <si>
    <t>K1LPS</t>
  </si>
  <si>
    <t>643 McReynolds Road</t>
  </si>
  <si>
    <t>Danville</t>
  </si>
  <si>
    <t>FN34WL</t>
  </si>
  <si>
    <t>ABCD9EFGHIJL</t>
  </si>
  <si>
    <t>802-748-9325</t>
  </si>
  <si>
    <t>Mark Foster</t>
  </si>
  <si>
    <t>KA1OJ</t>
  </si>
  <si>
    <t>3 Ruth Road</t>
  </si>
  <si>
    <t>Northboro</t>
  </si>
  <si>
    <t>FN42eh</t>
  </si>
  <si>
    <t>508-393-2066</t>
  </si>
  <si>
    <t>FN43</t>
  </si>
  <si>
    <t>Fred Stefanik</t>
  </si>
  <si>
    <t>N1DPM</t>
  </si>
  <si>
    <t>50 Witheridge Street</t>
  </si>
  <si>
    <t>Feeding Hills</t>
  </si>
  <si>
    <t>413-786-7943</t>
  </si>
  <si>
    <t>413-569-0116x211</t>
  </si>
  <si>
    <t>PAUL LIAPIS</t>
  </si>
  <si>
    <t>N1LZK</t>
  </si>
  <si>
    <t>252 ALLEN ST.</t>
  </si>
  <si>
    <t>413-566-3070</t>
  </si>
  <si>
    <t>DON TWOMBLY</t>
  </si>
  <si>
    <t>W1FKF</t>
  </si>
  <si>
    <t>23 MAURA DR.</t>
  </si>
  <si>
    <t>WOBURN</t>
  </si>
  <si>
    <t>FN42JK</t>
  </si>
  <si>
    <t>617-933-1599</t>
  </si>
  <si>
    <t>617-389-3000</t>
  </si>
  <si>
    <t>Name</t>
  </si>
  <si>
    <t>Call</t>
  </si>
  <si>
    <t>Address</t>
  </si>
  <si>
    <t>City</t>
  </si>
  <si>
    <t>St</t>
  </si>
  <si>
    <t>Zip</t>
  </si>
  <si>
    <t>Mem?</t>
  </si>
  <si>
    <t>Grid</t>
  </si>
  <si>
    <t>ARRL?</t>
  </si>
  <si>
    <t>Bands</t>
  </si>
  <si>
    <t>Home Ph</t>
  </si>
  <si>
    <t>Work Ph</t>
  </si>
  <si>
    <t>Dues</t>
  </si>
  <si>
    <t>Contest</t>
  </si>
  <si>
    <t>E-mail</t>
  </si>
  <si>
    <t>E-News?</t>
  </si>
  <si>
    <t>03038</t>
  </si>
  <si>
    <t>06084</t>
  </si>
  <si>
    <t>01036</t>
  </si>
  <si>
    <t>03076</t>
  </si>
  <si>
    <t>02379</t>
  </si>
  <si>
    <t>04027</t>
  </si>
  <si>
    <t>06078</t>
  </si>
  <si>
    <t>05356</t>
  </si>
  <si>
    <t>06776</t>
  </si>
  <si>
    <t>01256</t>
  </si>
  <si>
    <t>01775</t>
  </si>
  <si>
    <t>01201</t>
  </si>
  <si>
    <t>05491</t>
  </si>
  <si>
    <t>03048</t>
  </si>
  <si>
    <t>01237</t>
  </si>
  <si>
    <t>02532</t>
  </si>
  <si>
    <t>03906</t>
  </si>
  <si>
    <t>05647</t>
  </si>
  <si>
    <t>01240</t>
  </si>
  <si>
    <t>06066</t>
  </si>
  <si>
    <t>01464</t>
  </si>
  <si>
    <t>01451</t>
  </si>
  <si>
    <t>06082</t>
  </si>
  <si>
    <t>02771</t>
  </si>
  <si>
    <t>06804</t>
  </si>
  <si>
    <t>01612</t>
  </si>
  <si>
    <t>01270</t>
  </si>
  <si>
    <t>06249</t>
  </si>
  <si>
    <t>02644</t>
  </si>
  <si>
    <t>01072</t>
  </si>
  <si>
    <t>04987</t>
  </si>
  <si>
    <t>06484</t>
  </si>
  <si>
    <t>06013</t>
  </si>
  <si>
    <t>05828</t>
  </si>
  <si>
    <t>01532</t>
  </si>
  <si>
    <t>01030</t>
  </si>
  <si>
    <t>01801</t>
  </si>
  <si>
    <t>kb2rww@earthlink.net</t>
  </si>
  <si>
    <t>Dick Wilborg</t>
  </si>
  <si>
    <t>skimpel@berkshire.rr.com</t>
  </si>
  <si>
    <t>978-425-2564</t>
  </si>
  <si>
    <t>978-967-1607</t>
  </si>
  <si>
    <t>wz1v@arrl.net</t>
  </si>
  <si>
    <t>releiper@ix.netcom.com</t>
  </si>
  <si>
    <t>802-464-3169</t>
  </si>
  <si>
    <t>Randy Forguites</t>
  </si>
  <si>
    <t>KA1LEX</t>
  </si>
  <si>
    <t>145 Main St</t>
  </si>
  <si>
    <t>Essex Jct</t>
  </si>
  <si>
    <t>05452-3125</t>
  </si>
  <si>
    <t>802-879-1878</t>
  </si>
  <si>
    <t>K1PXE</t>
  </si>
  <si>
    <t>Peter Motyl</t>
  </si>
  <si>
    <t>495 Milford Point Rd</t>
  </si>
  <si>
    <t>06460-5427</t>
  </si>
  <si>
    <t>Douglas Moser</t>
  </si>
  <si>
    <t>WA2LTM</t>
  </si>
  <si>
    <t>39 Station</t>
  </si>
  <si>
    <t>Cranbury</t>
  </si>
  <si>
    <t>08512</t>
  </si>
  <si>
    <t>w1ril@juno.com</t>
  </si>
  <si>
    <t>W1LE</t>
  </si>
  <si>
    <t>k1pxe@arrl.net</t>
  </si>
  <si>
    <t>moser@mccc.edu</t>
  </si>
  <si>
    <t>05408</t>
  </si>
  <si>
    <t>John Allen</t>
  </si>
  <si>
    <t>K1AE</t>
  </si>
  <si>
    <t>93 Spectacle Hill Rd</t>
  </si>
  <si>
    <t>Bolton</t>
  </si>
  <si>
    <t>01740</t>
  </si>
  <si>
    <t>FN42ej</t>
  </si>
  <si>
    <t>ABI</t>
  </si>
  <si>
    <t>973-779-6189</t>
  </si>
  <si>
    <t>John Seney</t>
  </si>
  <si>
    <t>WD1V</t>
  </si>
  <si>
    <t>144 Pepperidge Drive</t>
  </si>
  <si>
    <t>Manchester</t>
  </si>
  <si>
    <t>03103</t>
  </si>
  <si>
    <t>ABDEI</t>
  </si>
  <si>
    <t>603-668-1096</t>
  </si>
  <si>
    <t>617-686-9882</t>
  </si>
  <si>
    <t>wd1v@arrl.net</t>
  </si>
  <si>
    <t>n1tq@charter.net</t>
  </si>
  <si>
    <t>WA1ZJE</t>
  </si>
  <si>
    <t>84 Short St</t>
  </si>
  <si>
    <t>Taunton</t>
  </si>
  <si>
    <t>02780</t>
  </si>
  <si>
    <t>Terry Glagowski</t>
  </si>
  <si>
    <t>W1TR</t>
  </si>
  <si>
    <t>Ashford</t>
  </si>
  <si>
    <t>06278</t>
  </si>
  <si>
    <t>W1TR@arrl.net</t>
  </si>
  <si>
    <t>m.foster@ieee.org</t>
  </si>
  <si>
    <t>dngjones@verizon.net</t>
  </si>
  <si>
    <t>haystk@localnet.com</t>
  </si>
  <si>
    <t>n1dpm@verizon.net</t>
  </si>
  <si>
    <t>W1OUN</t>
  </si>
  <si>
    <t>150 Garfield Rd.</t>
  </si>
  <si>
    <t>01742</t>
  </si>
  <si>
    <t>FN42HK</t>
  </si>
  <si>
    <t>978-369-1528</t>
  </si>
  <si>
    <t>ghp@space.mit.edu</t>
  </si>
  <si>
    <t>Edward Simonian</t>
  </si>
  <si>
    <t>K1ISR</t>
  </si>
  <si>
    <t>305 Prince Hinckley Road</t>
  </si>
  <si>
    <t>Centerville</t>
  </si>
  <si>
    <t>02632</t>
  </si>
  <si>
    <t xml:space="preserve">ABE </t>
  </si>
  <si>
    <t>simonianedward@aol.com</t>
  </si>
  <si>
    <t>5851 East 21st Place</t>
  </si>
  <si>
    <t>Tulas</t>
  </si>
  <si>
    <t>74114</t>
  </si>
  <si>
    <t>918-835-9794</t>
  </si>
  <si>
    <t>n6cl@sbcglobal.net</t>
  </si>
  <si>
    <t>tpsully@verizon.net</t>
  </si>
  <si>
    <t>KT1J@madriver.com</t>
  </si>
  <si>
    <t>D.Twombly@yahoo.com</t>
  </si>
  <si>
    <t>k1whs@metrocast.net</t>
  </si>
  <si>
    <t>N1JFU</t>
  </si>
  <si>
    <t>smeuse@mara.org</t>
  </si>
  <si>
    <t>2nd Email</t>
  </si>
  <si>
    <t>paul@koplow.net</t>
  </si>
  <si>
    <t>k1lps@sover.net</t>
  </si>
  <si>
    <t>W3GAD</t>
  </si>
  <si>
    <t>doc@docstech.com</t>
  </si>
  <si>
    <t>Editor Cheesbits</t>
  </si>
  <si>
    <t>aflowers@frontiernet.net</t>
  </si>
  <si>
    <t>Editor Andy Flowers</t>
  </si>
  <si>
    <t>jrusgrove@comcast.net</t>
  </si>
  <si>
    <t>wa5vjb@flash.net</t>
  </si>
  <si>
    <t>George Collins</t>
  </si>
  <si>
    <t>KC1V</t>
  </si>
  <si>
    <t>105 Ninth Discrict Rd</t>
  </si>
  <si>
    <t>Somers</t>
  </si>
  <si>
    <t>06071</t>
  </si>
  <si>
    <t>FN31SX</t>
  </si>
  <si>
    <t>860-749-2701</t>
  </si>
  <si>
    <t>860-286-6333</t>
  </si>
  <si>
    <t>Dan Burbank</t>
  </si>
  <si>
    <t>K1BXC</t>
  </si>
  <si>
    <t>77 Carriage Dr.</t>
  </si>
  <si>
    <t>K1IIG</t>
  </si>
  <si>
    <t>Steve Tripp</t>
  </si>
  <si>
    <t>23 Wayne Road</t>
  </si>
  <si>
    <t>Wallingford</t>
  </si>
  <si>
    <t>k1iig@arrl.net</t>
  </si>
  <si>
    <t>AL-rs3@SBCGlobal.net</t>
  </si>
  <si>
    <t>Cannot take email</t>
  </si>
  <si>
    <t>W3EP@ARRL.net</t>
  </si>
  <si>
    <t>Callbill@hotmail.com</t>
  </si>
  <si>
    <t>map@mapinternet.com</t>
  </si>
  <si>
    <t>lewisdyecollins@aol.com</t>
  </si>
  <si>
    <t>John D'Ausilio</t>
  </si>
  <si>
    <t>W1RT</t>
  </si>
  <si>
    <t>FN31FC</t>
  </si>
  <si>
    <t>20-569-1260</t>
  </si>
  <si>
    <t>john@sort.net</t>
  </si>
  <si>
    <t>medeirosaj@hotmail.com</t>
  </si>
  <si>
    <t>203-269-577</t>
  </si>
  <si>
    <t>06492</t>
  </si>
  <si>
    <t>49 CORBIN ROAD</t>
  </si>
  <si>
    <t>FN31RA</t>
  </si>
  <si>
    <t>total</t>
  </si>
  <si>
    <t>Les Peters</t>
  </si>
  <si>
    <t>N1SV</t>
  </si>
  <si>
    <t>33 Haynes Rd.</t>
  </si>
  <si>
    <t>Townsend</t>
  </si>
  <si>
    <t>01469</t>
  </si>
  <si>
    <t>FN42JP</t>
  </si>
  <si>
    <t>ABCD9</t>
  </si>
  <si>
    <t>978-597-5370</t>
  </si>
  <si>
    <t>978-421-9821</t>
  </si>
  <si>
    <t>n1sv@n1sv.com</t>
  </si>
  <si>
    <t>n1jez@burlingtontelecom.net</t>
  </si>
  <si>
    <t>FN42IR</t>
  </si>
  <si>
    <t>518-895-2798</t>
  </si>
  <si>
    <t>Lanette Mech</t>
  </si>
  <si>
    <t>KA1NKD</t>
  </si>
  <si>
    <t>27 Granite St</t>
  </si>
  <si>
    <t>Hooksett</t>
  </si>
  <si>
    <t>03106-1411</t>
  </si>
  <si>
    <t>605-485-7673</t>
  </si>
  <si>
    <t>Bill Polewarczyk</t>
  </si>
  <si>
    <t>WA1DMV</t>
  </si>
  <si>
    <t>656 Haverhill Rd</t>
  </si>
  <si>
    <t>Chester</t>
  </si>
  <si>
    <t>03036-4210</t>
  </si>
  <si>
    <t>FN42JW</t>
  </si>
  <si>
    <t>ABDEH</t>
  </si>
  <si>
    <t>603-887-6297</t>
  </si>
  <si>
    <t>John DeNardo Jr.</t>
  </si>
  <si>
    <t>N1MUW</t>
  </si>
  <si>
    <t>628 South Hampton Road</t>
  </si>
  <si>
    <t>WESTFIELD</t>
  </si>
  <si>
    <t>01085</t>
  </si>
  <si>
    <t>413-572-9072</t>
  </si>
  <si>
    <t>413-562-8242</t>
  </si>
  <si>
    <t>Robert S. Feltmate</t>
  </si>
  <si>
    <t>Gordon H. Pettingill</t>
  </si>
  <si>
    <t>413-458-3850</t>
  </si>
  <si>
    <t>n1fgy@yahoo.com</t>
  </si>
  <si>
    <t>70 Route 7</t>
  </si>
  <si>
    <t>FN31AO</t>
  </si>
  <si>
    <t>BCD9I</t>
  </si>
  <si>
    <t>845-416-4730</t>
  </si>
  <si>
    <t>06612</t>
  </si>
  <si>
    <t>BDEFG</t>
  </si>
  <si>
    <t>FN20RH</t>
  </si>
  <si>
    <t>FN31ke</t>
  </si>
  <si>
    <t>rforguites@comcast.net</t>
  </si>
  <si>
    <t>ABCD9EFGHIJK</t>
  </si>
  <si>
    <t>FN34LK</t>
  </si>
  <si>
    <t>K2CBA2@verizon.net</t>
  </si>
  <si>
    <t>06019</t>
  </si>
  <si>
    <t>WALNUTHIL@juno.com</t>
  </si>
  <si>
    <t>860-668-2079</t>
  </si>
  <si>
    <t>508-361-6229</t>
  </si>
  <si>
    <t>Tom Cefalo, Jr.</t>
  </si>
  <si>
    <t>W1EX</t>
  </si>
  <si>
    <t>51 Oak St</t>
  </si>
  <si>
    <t>Winchester</t>
  </si>
  <si>
    <t>01890</t>
  </si>
  <si>
    <t>FN42KL</t>
  </si>
  <si>
    <t>ABDIJ</t>
  </si>
  <si>
    <t>781-721-2503</t>
  </si>
  <si>
    <t>W1EX@verizon.net</t>
  </si>
  <si>
    <t>BCD9EI</t>
  </si>
  <si>
    <t>Thomas Williams</t>
  </si>
  <si>
    <t>gjcollins@cox.net</t>
  </si>
  <si>
    <t>john@pcsupportsolutions.com</t>
  </si>
  <si>
    <t>25 Hnath Road</t>
  </si>
  <si>
    <t xml:space="preserve"> Live Oak</t>
  </si>
  <si>
    <t>32060</t>
  </si>
  <si>
    <t>19519 78th Ter.</t>
  </si>
  <si>
    <t>124 Mile Common Rd</t>
  </si>
  <si>
    <t>Easton</t>
  </si>
  <si>
    <t>ABCD0EFGHIJ</t>
  </si>
  <si>
    <t>Tom Filecco</t>
  </si>
  <si>
    <t>163 Bemis St.</t>
  </si>
  <si>
    <t>Terryville</t>
  </si>
  <si>
    <t>06786</t>
  </si>
  <si>
    <t>FN31LQ</t>
  </si>
  <si>
    <t>Steven M. Simons</t>
  </si>
  <si>
    <t>33 Ball Pond Road</t>
  </si>
  <si>
    <t>Danbury</t>
  </si>
  <si>
    <t>06811-2828</t>
  </si>
  <si>
    <t>FN31GH</t>
  </si>
  <si>
    <t>203-746-1459</t>
  </si>
  <si>
    <t>203-733-2110</t>
  </si>
  <si>
    <t>ssimons@manitousys.com</t>
  </si>
  <si>
    <t>K1REM</t>
  </si>
  <si>
    <t>John Isham</t>
  </si>
  <si>
    <t>14 Joanne Circle</t>
  </si>
  <si>
    <t>FN32pb</t>
  </si>
  <si>
    <t>413-786-3127</t>
  </si>
  <si>
    <t>isham.john@qmail.com</t>
  </si>
  <si>
    <t>WA2IID</t>
  </si>
  <si>
    <t>8 Osborn Glen</t>
  </si>
  <si>
    <t>Poughquag</t>
  </si>
  <si>
    <t>12570</t>
  </si>
  <si>
    <t>FN31do</t>
  </si>
  <si>
    <t>845-227-8127</t>
  </si>
  <si>
    <t>904-501-6462</t>
  </si>
  <si>
    <t>FN32sb</t>
  </si>
  <si>
    <t>BHIJ</t>
  </si>
  <si>
    <t>ABCD9EHIJ</t>
  </si>
  <si>
    <t>AF1T &amp; W1MKY</t>
  </si>
  <si>
    <t>Dale &amp; Michele Clement</t>
  </si>
  <si>
    <t>W1SMS</t>
  </si>
  <si>
    <t>FN41SR</t>
  </si>
  <si>
    <t>508-833-2196</t>
  </si>
  <si>
    <t>FN32OW</t>
  </si>
  <si>
    <t>ABCI</t>
  </si>
  <si>
    <t>ABDI</t>
  </si>
  <si>
    <t>leith.mangels@att.net</t>
  </si>
  <si>
    <t>Northampton</t>
  </si>
  <si>
    <t>01060</t>
  </si>
  <si>
    <t>27A Lyman Road</t>
  </si>
  <si>
    <t>413-315-4970</t>
  </si>
  <si>
    <t>info@downeastmicrowave.com</t>
  </si>
  <si>
    <t>Kevin Gilot</t>
  </si>
  <si>
    <t>NZ1I</t>
  </si>
  <si>
    <t>56 Cindy Lane</t>
  </si>
  <si>
    <t>Mystic</t>
  </si>
  <si>
    <t>06355</t>
  </si>
  <si>
    <t>FN41AJ</t>
  </si>
  <si>
    <t>860-572-6086</t>
  </si>
  <si>
    <t>860-908-1435</t>
  </si>
  <si>
    <t>kevinemtid@sbcglobal.net</t>
  </si>
  <si>
    <t>NZ1I@ARRL.NET</t>
  </si>
  <si>
    <t>k1or@comcast.net</t>
  </si>
  <si>
    <t>k1ca@comcast.net</t>
  </si>
  <si>
    <t>matt.reilly@ieee.org</t>
  </si>
  <si>
    <t>wa1zje@verizon.net</t>
  </si>
  <si>
    <t>John Ragle</t>
  </si>
  <si>
    <t>W1ZI</t>
  </si>
  <si>
    <t>12 Cold Spring Lane</t>
  </si>
  <si>
    <t>Hadley</t>
  </si>
  <si>
    <t>01035</t>
  </si>
  <si>
    <t>FN32RK</t>
  </si>
  <si>
    <t>413-549-2639</t>
  </si>
  <si>
    <t>tpcj1r03@crocker.com</t>
  </si>
  <si>
    <t>W1ZI@arrl.com</t>
  </si>
  <si>
    <t>Joe Reisert</t>
  </si>
  <si>
    <t>W1JR</t>
  </si>
  <si>
    <t>FN42EV</t>
  </si>
  <si>
    <t>joe@reisert.org</t>
  </si>
  <si>
    <t>3 Hubbard Rd</t>
  </si>
  <si>
    <t>Frank Alwine</t>
  </si>
  <si>
    <t>KT1VT</t>
  </si>
  <si>
    <t>20 North Rd.</t>
  </si>
  <si>
    <t>Milton</t>
  </si>
  <si>
    <t>05468</t>
  </si>
  <si>
    <t>FN34kp</t>
  </si>
  <si>
    <t>802-893-6273</t>
  </si>
  <si>
    <t>kt1vt@hotmail.com</t>
  </si>
  <si>
    <t>JAY123@I-2000.COM</t>
  </si>
  <si>
    <t>PO BOX 397</t>
  </si>
  <si>
    <t>Laurel</t>
  </si>
  <si>
    <t>11948</t>
  </si>
  <si>
    <t>FN30rx</t>
  </si>
  <si>
    <t>631-298-4084</t>
  </si>
  <si>
    <t>W9JJ</t>
  </si>
  <si>
    <t>860-595-7455</t>
  </si>
  <si>
    <t>w9jj@arrl.net</t>
  </si>
  <si>
    <t>NY2NY</t>
  </si>
  <si>
    <t>Robert Bownes</t>
  </si>
  <si>
    <t>KI2L</t>
  </si>
  <si>
    <t>8 Ribbon Candy Lane</t>
  </si>
  <si>
    <t>12192</t>
  </si>
  <si>
    <t>FN32ET</t>
  </si>
  <si>
    <t>518-727-6532</t>
  </si>
  <si>
    <t>Rich Griffiths</t>
  </si>
  <si>
    <t>W2RG</t>
  </si>
  <si>
    <t>11 North St.</t>
  </si>
  <si>
    <t>Fairhaven</t>
  </si>
  <si>
    <t>02719</t>
  </si>
  <si>
    <t>FN41np</t>
  </si>
  <si>
    <t>ABD9EGHI</t>
  </si>
  <si>
    <t>508-999-0834</t>
  </si>
  <si>
    <t>w2rg@verizon.net</t>
  </si>
  <si>
    <t>KB1QZH</t>
  </si>
  <si>
    <t>Franklyn Ballentine</t>
  </si>
  <si>
    <t>42 Silver St.</t>
  </si>
  <si>
    <t>Stamford</t>
  </si>
  <si>
    <t>06902</t>
  </si>
  <si>
    <t>203-273-1910</t>
  </si>
  <si>
    <t>art.ballentine@gmail.com</t>
  </si>
  <si>
    <t>FN31fa</t>
  </si>
  <si>
    <t>Dick Bean</t>
  </si>
  <si>
    <t>K1HC</t>
  </si>
  <si>
    <t>422 Everett St</t>
  </si>
  <si>
    <t>Westwood</t>
  </si>
  <si>
    <t>02090</t>
  </si>
  <si>
    <t>781-461-0101</t>
  </si>
  <si>
    <t>781-455-3051</t>
  </si>
  <si>
    <t>dick.bean@verizon.net</t>
  </si>
  <si>
    <t>AA1I</t>
  </si>
  <si>
    <t>Rene Barbeau</t>
  </si>
  <si>
    <t>VE2UG</t>
  </si>
  <si>
    <t>50 CLOSSE</t>
  </si>
  <si>
    <t>REPENTIGNY</t>
  </si>
  <si>
    <t>J5Y 3P3</t>
  </si>
  <si>
    <t>QC, Canada</t>
  </si>
  <si>
    <t>FN35gt</t>
  </si>
  <si>
    <t>ABC9DI</t>
  </si>
  <si>
    <t>450-654-5289</t>
  </si>
  <si>
    <t>barbeau_rene@yahoo.com</t>
  </si>
  <si>
    <t>AC1J</t>
  </si>
  <si>
    <t>Tom Perkins</t>
  </si>
  <si>
    <t>194 Pulpit Road</t>
  </si>
  <si>
    <t>Bedford</t>
  </si>
  <si>
    <t>03110-4121</t>
  </si>
  <si>
    <t>FN42EX</t>
  </si>
  <si>
    <t>603-472-5150</t>
  </si>
  <si>
    <t>603-345-5170</t>
  </si>
  <si>
    <t>toperk@aol.com</t>
  </si>
  <si>
    <t>PO Box 832</t>
  </si>
  <si>
    <t>Macedon</t>
  </si>
  <si>
    <t>14502</t>
  </si>
  <si>
    <t>413-743-9975</t>
  </si>
  <si>
    <t>413-664-2007</t>
  </si>
  <si>
    <t>ww1z_1@juno.com</t>
  </si>
  <si>
    <t>FN32LM</t>
  </si>
  <si>
    <t>FN32jk</t>
  </si>
  <si>
    <t>Dave Laida</t>
  </si>
  <si>
    <t>NC2X</t>
  </si>
  <si>
    <t>8684 Zircon Ln.</t>
  </si>
  <si>
    <t>Rome</t>
  </si>
  <si>
    <t>13440-8937</t>
  </si>
  <si>
    <t>FN23</t>
  </si>
  <si>
    <t>315-339-5505</t>
  </si>
  <si>
    <t>laida.david@gmail.com</t>
  </si>
  <si>
    <t>Jay Buscemi</t>
  </si>
  <si>
    <t>wa2iid@wa2iid.net</t>
  </si>
  <si>
    <t>221 Peru Rd</t>
  </si>
  <si>
    <t>Richard Williamson</t>
  </si>
  <si>
    <t>KB1TTF</t>
  </si>
  <si>
    <t>Dorchester</t>
  </si>
  <si>
    <t>R.E.Williamson@verizon.net</t>
  </si>
  <si>
    <t>KY1T</t>
  </si>
  <si>
    <t>linuxkungfu@gmail.com</t>
  </si>
  <si>
    <t>Michael Lavery</t>
  </si>
  <si>
    <t>James Savage</t>
  </si>
  <si>
    <t>N1ZN</t>
  </si>
  <si>
    <t>19 Broadview Drive</t>
  </si>
  <si>
    <t>FN31NK</t>
  </si>
  <si>
    <t>203-269-3932</t>
  </si>
  <si>
    <t>N1ZN@arrl.net</t>
  </si>
  <si>
    <t>W1MRQ</t>
  </si>
  <si>
    <t>PO BOX 548</t>
  </si>
  <si>
    <t>Weare</t>
  </si>
  <si>
    <t>03281</t>
  </si>
  <si>
    <t>ABCD9EFGHIL</t>
  </si>
  <si>
    <t>603-770-7408</t>
  </si>
  <si>
    <t>w1mrq@yahoo.com</t>
  </si>
  <si>
    <t>bownes@gmail.com</t>
  </si>
  <si>
    <t>rlfbauer@gmail.com</t>
  </si>
  <si>
    <t>W1WSO</t>
  </si>
  <si>
    <t>Paul Bock</t>
  </si>
  <si>
    <t>K4MSG</t>
  </si>
  <si>
    <t>38661 Pheasant Hill Ln</t>
  </si>
  <si>
    <t xml:space="preserve">Hamilton </t>
  </si>
  <si>
    <t>VA</t>
  </si>
  <si>
    <t>20158</t>
  </si>
  <si>
    <t>FM19ee</t>
  </si>
  <si>
    <t>540-882-4745</t>
  </si>
  <si>
    <t>PHBJR@AOL.COM</t>
  </si>
  <si>
    <t>Richard Crow</t>
  </si>
  <si>
    <t>N2SPI</t>
  </si>
  <si>
    <t>214 McBerney Rd</t>
  </si>
  <si>
    <t>Green</t>
  </si>
  <si>
    <t>13778</t>
  </si>
  <si>
    <t>FN22CJ</t>
  </si>
  <si>
    <t>607-656-8273</t>
  </si>
  <si>
    <t>rfcrow@htva.net</t>
  </si>
  <si>
    <t>Hugh R. McNeill</t>
  </si>
  <si>
    <t>KA2DRR</t>
  </si>
  <si>
    <t>23 Oxark Street</t>
  </si>
  <si>
    <t>Lake Ronkonkoma</t>
  </si>
  <si>
    <t>11779</t>
  </si>
  <si>
    <t>FN30LU</t>
  </si>
  <si>
    <t>631-467-1404</t>
  </si>
  <si>
    <t>631-338-0810</t>
  </si>
  <si>
    <t>KA2DRR@optonline.net</t>
  </si>
  <si>
    <t>Dave Pascoe</t>
  </si>
  <si>
    <t>KM3T</t>
  </si>
  <si>
    <t>6 Standish Way, Apt 1</t>
  </si>
  <si>
    <t>03031</t>
  </si>
  <si>
    <t>978-843-4104</t>
  </si>
  <si>
    <t>km3t@km3t.org</t>
  </si>
  <si>
    <t>W1ZC@myfairpoint.net</t>
  </si>
  <si>
    <t>Nick Ferro</t>
  </si>
  <si>
    <t>KU2A</t>
  </si>
  <si>
    <t>1001 Greenville Rd</t>
  </si>
  <si>
    <t>FN42CS</t>
  </si>
  <si>
    <t>80 Walnut St</t>
  </si>
  <si>
    <t>stanW1LE@verizon.net</t>
  </si>
  <si>
    <t>413-374-6816</t>
  </si>
  <si>
    <t>Tyler Harpster</t>
  </si>
  <si>
    <t>KM3G</t>
  </si>
  <si>
    <t>505 South Main St.</t>
  </si>
  <si>
    <t>Shrewsbury</t>
  </si>
  <si>
    <t>17361</t>
  </si>
  <si>
    <t>FM19PS</t>
  </si>
  <si>
    <t>717-235-8953</t>
  </si>
  <si>
    <t>tyler881@comcast.net</t>
  </si>
  <si>
    <t>ABCDEIJKL</t>
  </si>
  <si>
    <t>FN13IB</t>
  </si>
  <si>
    <t>BCD</t>
  </si>
  <si>
    <t>John Isenberg</t>
  </si>
  <si>
    <t>Richard Goslin</t>
  </si>
  <si>
    <t>K2GB</t>
  </si>
  <si>
    <t>684 Skellie Rd.</t>
  </si>
  <si>
    <t>Salem</t>
  </si>
  <si>
    <t>12865</t>
  </si>
  <si>
    <t>FN33</t>
  </si>
  <si>
    <t>518-854-3031</t>
  </si>
  <si>
    <t>518-538-9206</t>
  </si>
  <si>
    <t>hamptons8@juno.com</t>
  </si>
  <si>
    <t>SK  Feb 2012</t>
  </si>
  <si>
    <t>02124</t>
  </si>
  <si>
    <t>Eric Williams</t>
  </si>
  <si>
    <t>KV1J</t>
  </si>
  <si>
    <t>763 Pleasant St</t>
  </si>
  <si>
    <t>Marlboro</t>
  </si>
  <si>
    <t>01752</t>
  </si>
  <si>
    <t>774-249-2376</t>
  </si>
  <si>
    <t>KV1J@comcast.net</t>
  </si>
  <si>
    <t>FN31RH</t>
  </si>
  <si>
    <t xml:space="preserve">52 Jefferson Circle </t>
  </si>
  <si>
    <t>Clinton</t>
  </si>
  <si>
    <t>06413</t>
  </si>
  <si>
    <t>203-823-2353</t>
  </si>
  <si>
    <t>203-410-9691</t>
  </si>
  <si>
    <t>FN31PX</t>
  </si>
  <si>
    <t>802-310-2864</t>
  </si>
  <si>
    <t>John Forguites</t>
  </si>
  <si>
    <t>N1EEV</t>
  </si>
  <si>
    <t>17 Whitney Place</t>
  </si>
  <si>
    <t>FN34ko</t>
  </si>
  <si>
    <t>802-893-4778</t>
  </si>
  <si>
    <t>john4guys@aol.com</t>
  </si>
  <si>
    <t>FN42LA</t>
  </si>
  <si>
    <t xml:space="preserve">ABCDI </t>
  </si>
  <si>
    <t>860-506-4289</t>
  </si>
  <si>
    <t>w1wso@comcast.net</t>
  </si>
  <si>
    <t>Dues arrived</t>
  </si>
  <si>
    <t>James Austin</t>
  </si>
  <si>
    <t>KA2RVO</t>
  </si>
  <si>
    <t>175 Park Ave</t>
  </si>
  <si>
    <t>Arlington</t>
  </si>
  <si>
    <t>02476</t>
  </si>
  <si>
    <t>A</t>
  </si>
  <si>
    <t>603-440-8306</t>
  </si>
  <si>
    <t>John Crawford</t>
  </si>
  <si>
    <t>N2OY</t>
  </si>
  <si>
    <t>1613 Highland Ave #2</t>
  </si>
  <si>
    <t>12180</t>
  </si>
  <si>
    <t>518-708-5500</t>
  </si>
  <si>
    <t>john.crawford@gmail.com</t>
  </si>
  <si>
    <t>sales</t>
  </si>
  <si>
    <t>club sales</t>
  </si>
  <si>
    <t xml:space="preserve">To ARRL </t>
  </si>
  <si>
    <t>To Club</t>
  </si>
  <si>
    <t>N1EKV Estate Reckoning</t>
  </si>
  <si>
    <t>Tom Qualtieri</t>
  </si>
  <si>
    <t>N1TQ</t>
  </si>
  <si>
    <t>4 Pond St.</t>
  </si>
  <si>
    <t>Douglas</t>
  </si>
  <si>
    <t>01516</t>
  </si>
  <si>
    <t>Bobby Peterson</t>
  </si>
  <si>
    <t>KB2RWW</t>
  </si>
  <si>
    <t>190 Clay Hill Road</t>
  </si>
  <si>
    <t>Kernonkson</t>
  </si>
  <si>
    <t>12446</t>
  </si>
  <si>
    <t>ABCDEI</t>
  </si>
  <si>
    <t>845-626-2879</t>
  </si>
  <si>
    <t>845-626-4477</t>
  </si>
  <si>
    <t>Colin Brace</t>
  </si>
  <si>
    <t>WA1KWA</t>
  </si>
  <si>
    <t>31 Anthony Road</t>
  </si>
  <si>
    <t>Tewksbury</t>
  </si>
  <si>
    <t>01876</t>
  </si>
  <si>
    <t>FN42JO</t>
  </si>
  <si>
    <t>978-658-8888 ext 4026</t>
  </si>
  <si>
    <t>wa1kwa@msn.com</t>
  </si>
  <si>
    <t>New</t>
  </si>
  <si>
    <t>Becket</t>
  </si>
  <si>
    <t>PO BOX 283  (223 Silver Leaf Dr)</t>
  </si>
  <si>
    <t>01223-0283</t>
  </si>
  <si>
    <t>413623-5164</t>
  </si>
  <si>
    <t>860-575-9755</t>
  </si>
  <si>
    <t>Udated Address</t>
  </si>
  <si>
    <t>12053</t>
  </si>
  <si>
    <t>Bart Jahnke</t>
  </si>
  <si>
    <t>39Stanavage Rd</t>
  </si>
  <si>
    <t>Colchester</t>
  </si>
  <si>
    <t>06415</t>
  </si>
  <si>
    <t>FN31UN</t>
  </si>
  <si>
    <t>NEW MEMBER</t>
  </si>
  <si>
    <t>Matt Lanese</t>
  </si>
  <si>
    <t>KD5CHG</t>
  </si>
  <si>
    <t>807 Candlewood Lake Rd South</t>
  </si>
  <si>
    <t>FN31gm</t>
  </si>
  <si>
    <t>BDEI</t>
  </si>
  <si>
    <t>60934444-7134</t>
  </si>
  <si>
    <t>M4187@yahoo.com</t>
  </si>
  <si>
    <t>new member</t>
  </si>
  <si>
    <t>Michael J Miciukiewicz</t>
  </si>
  <si>
    <t>K1MJM</t>
  </si>
  <si>
    <t>78 Shawnee Road</t>
  </si>
  <si>
    <t>TRUMBULL</t>
  </si>
  <si>
    <t>06611</t>
  </si>
  <si>
    <t>FN31JF</t>
  </si>
  <si>
    <t>203-452-9682</t>
  </si>
  <si>
    <t>203-852-4546</t>
  </si>
  <si>
    <t>mike@bptrobotics.com</t>
  </si>
  <si>
    <t>Mark Nelson</t>
  </si>
  <si>
    <t>KA1INE</t>
  </si>
  <si>
    <t>184 North St</t>
  </si>
  <si>
    <t>Somerville</t>
  </si>
  <si>
    <t>02144</t>
  </si>
  <si>
    <t>617-921-9117</t>
  </si>
  <si>
    <t>sadge@comcast.net</t>
  </si>
  <si>
    <t>Paul Alberghini</t>
  </si>
  <si>
    <t>W1IMD</t>
  </si>
  <si>
    <t>14 Orchard Rd</t>
  </si>
  <si>
    <t>Cumberland</t>
  </si>
  <si>
    <t>04021-3220</t>
  </si>
  <si>
    <t>FN43OU</t>
  </si>
  <si>
    <t>AEHI</t>
  </si>
  <si>
    <t>207-829-4512</t>
  </si>
  <si>
    <t>James Youngerrg</t>
  </si>
  <si>
    <t>K1NKR</t>
  </si>
  <si>
    <t>7 Turnbuckle Lane</t>
  </si>
  <si>
    <t>Tyngsboro</t>
  </si>
  <si>
    <t>01879</t>
  </si>
  <si>
    <t>FN42gp</t>
  </si>
  <si>
    <t>978-888-8177</t>
  </si>
  <si>
    <t>K1NKR@ARRL.NET</t>
  </si>
  <si>
    <t>ABCD9EFGHIJKLMO</t>
  </si>
  <si>
    <t>Nels Anderson</t>
  </si>
  <si>
    <t>K1UR</t>
  </si>
  <si>
    <t>585 Edmands Rd.</t>
  </si>
  <si>
    <t>Framingham</t>
  </si>
  <si>
    <t>01701-3088</t>
  </si>
  <si>
    <t>FN42gi</t>
  </si>
  <si>
    <t>508-788-6943</t>
  </si>
  <si>
    <t>nels@flightsim.com</t>
  </si>
  <si>
    <t>Ellis Foley Jr.</t>
  </si>
  <si>
    <t>WA1RKS</t>
  </si>
  <si>
    <t>PO BOX 1055</t>
  </si>
  <si>
    <t>Hancock</t>
  </si>
  <si>
    <t>FN32in</t>
  </si>
  <si>
    <t>413-738-2039</t>
  </si>
  <si>
    <t>New Member</t>
  </si>
  <si>
    <t xml:space="preserve">PROB EMAIL </t>
  </si>
  <si>
    <t>WA1RKS@yahoo.com</t>
  </si>
  <si>
    <t>Chuck Martin</t>
  </si>
  <si>
    <t>KO1I</t>
  </si>
  <si>
    <t>20 Brand St</t>
  </si>
  <si>
    <t>02474</t>
  </si>
  <si>
    <t>781-648-2097</t>
  </si>
  <si>
    <t>ko1i@qsl.net</t>
  </si>
  <si>
    <t>radiohpa@verizon.net</t>
  </si>
  <si>
    <t>Ray Kirchydorfer</t>
  </si>
  <si>
    <t>KA1EXE</t>
  </si>
  <si>
    <t>24 Doty Dr</t>
  </si>
  <si>
    <t>Stoughton</t>
  </si>
  <si>
    <t>02072</t>
  </si>
  <si>
    <t>FN42KD</t>
  </si>
  <si>
    <t>B</t>
  </si>
  <si>
    <t>781-344-7837</t>
  </si>
  <si>
    <t>508-942-4941</t>
  </si>
  <si>
    <t>Raythkay@hotmail.com</t>
  </si>
  <si>
    <t>LM yr</t>
  </si>
  <si>
    <t>413-222-7001</t>
  </si>
  <si>
    <t>Gary M Larzazs</t>
  </si>
  <si>
    <t>KB1DVU</t>
  </si>
  <si>
    <t>PO BOX 253</t>
  </si>
  <si>
    <t>Three Rivers</t>
  </si>
  <si>
    <t>01080</t>
  </si>
  <si>
    <t>413-544-3986</t>
  </si>
  <si>
    <t>HamKB1DVU@yahoo.com</t>
  </si>
  <si>
    <t>Martin Mead</t>
  </si>
  <si>
    <t>KB1ZUS</t>
  </si>
  <si>
    <t>44 Lakeside Ave</t>
  </si>
  <si>
    <t>Webster</t>
  </si>
  <si>
    <t>01570</t>
  </si>
  <si>
    <t>508-873-5653</t>
  </si>
  <si>
    <t>MCM.123@live.com</t>
  </si>
  <si>
    <t>Paul O'Brien</t>
  </si>
  <si>
    <t>K1CM</t>
  </si>
  <si>
    <t>7 Old Coach Drive</t>
  </si>
  <si>
    <t>Weymouth</t>
  </si>
  <si>
    <t>02184</t>
  </si>
  <si>
    <t>FN42mf</t>
  </si>
  <si>
    <t>781-337-0507</t>
  </si>
  <si>
    <t>339-499-8242</t>
  </si>
  <si>
    <t>PMO187@gmail.com</t>
  </si>
  <si>
    <t>or LM runout</t>
  </si>
  <si>
    <t>If Life Member, calculate runout yr</t>
  </si>
  <si>
    <t>FN44</t>
  </si>
  <si>
    <t>A. Sidney Johnson</t>
  </si>
  <si>
    <t>AB1NZ</t>
  </si>
  <si>
    <t>51 Quaboag Road</t>
  </si>
  <si>
    <t>Acton</t>
  </si>
  <si>
    <t>01720</t>
  </si>
  <si>
    <t>FN42gl</t>
  </si>
  <si>
    <t>978-505-9169</t>
  </si>
  <si>
    <t>sidj@day100.com</t>
  </si>
  <si>
    <t>WW1M</t>
  </si>
  <si>
    <t>Bruce  Herrick</t>
  </si>
  <si>
    <t>103 Country Club Rd. 3</t>
  </si>
  <si>
    <t>Sanford</t>
  </si>
  <si>
    <t>04073</t>
  </si>
  <si>
    <t>FN43pi</t>
  </si>
  <si>
    <t>207-324-2833</t>
  </si>
  <si>
    <t>970-302-5288</t>
  </si>
  <si>
    <t>ww1m@arrl.net</t>
  </si>
  <si>
    <t>Ernie Gary</t>
  </si>
  <si>
    <t>KB1SLG</t>
  </si>
  <si>
    <t>86 Cheney Rd/ PO BOX 2555</t>
  </si>
  <si>
    <t>South Barre</t>
  </si>
  <si>
    <t>05670</t>
  </si>
  <si>
    <t>FN34re</t>
  </si>
  <si>
    <t>802-476-7002</t>
  </si>
  <si>
    <t>802-461-5419</t>
  </si>
  <si>
    <t>martinfb111@gmail.com</t>
  </si>
  <si>
    <t>w1aim@fairpoint.net</t>
  </si>
  <si>
    <t>Martin B</t>
  </si>
  <si>
    <t>recdby WA2VNV W1IIG</t>
  </si>
  <si>
    <t>renew Jul</t>
  </si>
  <si>
    <t>64 Brent St</t>
  </si>
  <si>
    <t>AB1MI</t>
  </si>
  <si>
    <t>61 Donohue Rd</t>
  </si>
  <si>
    <t>Dracut</t>
  </si>
  <si>
    <t>01826</t>
  </si>
  <si>
    <t>978-677-6155</t>
  </si>
  <si>
    <t>bpdaniels@gmail.com</t>
  </si>
  <si>
    <t>Brian Daniels</t>
  </si>
  <si>
    <t>Sandy Lancraft</t>
  </si>
  <si>
    <t>N1FSK</t>
  </si>
  <si>
    <t>39 First St, Apt # A-1107</t>
  </si>
  <si>
    <t>Worcester</t>
  </si>
  <si>
    <t>01602</t>
  </si>
  <si>
    <t>508-410-6120</t>
  </si>
  <si>
    <t>ka1sun0@gmail.com</t>
  </si>
  <si>
    <t>K1EIC@arrl.org</t>
  </si>
  <si>
    <t>Edward Holz</t>
  </si>
  <si>
    <t>KA1ZSX</t>
  </si>
  <si>
    <t>37 Hudson Rd</t>
  </si>
  <si>
    <t>Temple</t>
  </si>
  <si>
    <t>03084</t>
  </si>
  <si>
    <t>BD9E</t>
  </si>
  <si>
    <t>603-878-3530</t>
  </si>
  <si>
    <t>603-672-2524</t>
  </si>
  <si>
    <t>edholz@first-in-technology.com</t>
  </si>
  <si>
    <t>LM  runout</t>
  </si>
  <si>
    <t>ABCD9EFGHIJKM</t>
  </si>
  <si>
    <t>Warren Ziegler</t>
  </si>
  <si>
    <t>K2ORS</t>
  </si>
  <si>
    <t>157 Plain Rd</t>
  </si>
  <si>
    <t>Wayland</t>
  </si>
  <si>
    <t>01778</t>
  </si>
  <si>
    <t>FN42hi</t>
  </si>
  <si>
    <t>AF</t>
  </si>
  <si>
    <t>k2ors@verizon.net</t>
  </si>
  <si>
    <t>Wayne Chiapperini</t>
  </si>
  <si>
    <t>KC1AUM</t>
  </si>
  <si>
    <t>150 Library St</t>
  </si>
  <si>
    <t xml:space="preserve">Mystic </t>
  </si>
  <si>
    <t>860-572-7338</t>
  </si>
  <si>
    <t>860-446-8556</t>
  </si>
  <si>
    <t>Ka2rvo@gmail.com</t>
  </si>
  <si>
    <t>K!KA</t>
  </si>
  <si>
    <t>David Mackey</t>
  </si>
  <si>
    <t>11 Federation Rd.</t>
  </si>
  <si>
    <t>03110</t>
  </si>
  <si>
    <t>AB D</t>
  </si>
  <si>
    <t>508-836-0022</t>
  </si>
  <si>
    <t>603-472-8547</t>
  </si>
  <si>
    <t>603-247-4834</t>
  </si>
  <si>
    <t>K1KA@comcast.net</t>
  </si>
  <si>
    <t>KA2BPP</t>
  </si>
  <si>
    <t>Arthur Wolferd</t>
  </si>
  <si>
    <t>17 Clearview Ave</t>
  </si>
  <si>
    <t>Selden</t>
  </si>
  <si>
    <t>11784-3703</t>
  </si>
  <si>
    <t>631-739-5261</t>
  </si>
  <si>
    <t>KA2BPP@arrl.net</t>
  </si>
  <si>
    <t>BC</t>
  </si>
  <si>
    <t>617-704-8914</t>
  </si>
  <si>
    <t>Jan</t>
  </si>
  <si>
    <t>hyphen or underscore?</t>
  </si>
  <si>
    <t>Michael Gallo</t>
  </si>
  <si>
    <t>KA2VAW</t>
  </si>
  <si>
    <t>24 South King Street</t>
  </si>
  <si>
    <t>06811</t>
  </si>
  <si>
    <t>FN31QJ</t>
  </si>
  <si>
    <t>203-952-7794</t>
  </si>
  <si>
    <t>203-952-7774</t>
  </si>
  <si>
    <t>ka2vaw@comcast.net</t>
  </si>
  <si>
    <t>$15 Feb New Member</t>
  </si>
  <si>
    <t>Current Fiscal Year</t>
  </si>
  <si>
    <t>W1MKY</t>
  </si>
  <si>
    <t>Michele Clement</t>
  </si>
  <si>
    <t>N1HL</t>
  </si>
  <si>
    <t>Lili Lopez</t>
  </si>
  <si>
    <t>Hank Lopez</t>
  </si>
  <si>
    <t>N2MSS</t>
  </si>
  <si>
    <t>AF1T</t>
  </si>
  <si>
    <t>Dale Clement</t>
  </si>
  <si>
    <t>Henniker</t>
  </si>
  <si>
    <t xml:space="preserve">Betsy Doane </t>
  </si>
  <si>
    <t>Shelton</t>
  </si>
  <si>
    <t>Alan Koepke</t>
  </si>
  <si>
    <t>Coventry</t>
  </si>
  <si>
    <t>Larry Filby</t>
  </si>
  <si>
    <t>Mark Casey</t>
  </si>
  <si>
    <t>Hampden</t>
  </si>
  <si>
    <t>Trumbull</t>
  </si>
  <si>
    <t>W.Paul Wing</t>
  </si>
  <si>
    <t>Suffield</t>
  </si>
  <si>
    <t>Peter E. Hayes</t>
  </si>
  <si>
    <t>West Dover</t>
  </si>
  <si>
    <t>Judson Snyder</t>
  </si>
  <si>
    <t>Petersburgh</t>
  </si>
  <si>
    <t>Leith Mangels</t>
  </si>
  <si>
    <t>Gerry Rodski</t>
  </si>
  <si>
    <t>Mountaintop</t>
  </si>
  <si>
    <t>Stan Hilinski</t>
  </si>
  <si>
    <t>Paul Liapis</t>
  </si>
  <si>
    <t>Westfield</t>
  </si>
  <si>
    <t>Stephen Kostro</t>
  </si>
  <si>
    <t xml:space="preserve">Mike Djirdjirian </t>
  </si>
  <si>
    <t>Wappingers Falls</t>
  </si>
  <si>
    <t>Joe Lynch</t>
  </si>
  <si>
    <t xml:space="preserve">Repentigny </t>
  </si>
  <si>
    <t>Don Twombly</t>
  </si>
  <si>
    <t>Paul Wade</t>
  </si>
  <si>
    <t>Shirley</t>
  </si>
  <si>
    <t>Lewis D. Collins</t>
  </si>
  <si>
    <t>Stan Laine</t>
  </si>
  <si>
    <t>Dan Fegley</t>
  </si>
  <si>
    <t>Brookfield</t>
  </si>
  <si>
    <t>Ken Schofield</t>
  </si>
  <si>
    <t>Paxton</t>
  </si>
  <si>
    <t xml:space="preserve">Jay Russgrove </t>
  </si>
  <si>
    <t>Don Klein</t>
  </si>
  <si>
    <t>Poughkeepsie</t>
  </si>
  <si>
    <t>Shutesbury</t>
  </si>
  <si>
    <t>Paul M. Koplow</t>
  </si>
  <si>
    <t>Kent Britain</t>
  </si>
  <si>
    <t>Grand Prairie</t>
  </si>
  <si>
    <t>State</t>
  </si>
  <si>
    <t>Martin McMahon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</si>
</sst>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[$-409]dddd\,\ mmmm\ dd\,\ yyyy"/>
    <numFmt numFmtId="178" formatCode="m/d/yy;@"/>
    <numFmt numFmtId="179" formatCode="&quot;$&quot;#,##0.0"/>
    <numFmt numFmtId="180" formatCode="&quot;$&quot;#,##0.00"/>
    <numFmt numFmtId="181" formatCode="&quot;$&quot;#,##0;[Red]&quot;$&quot;#,##0"/>
    <numFmt numFmtId="182" formatCode="&quot;Life&quot;"/>
    <numFmt numFmtId="183" formatCode="mmm\-yyyy"/>
    <numFmt numFmtId="184" formatCode="yyyy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2"/>
      <name val="Verdana"/>
      <family val="0"/>
    </font>
    <font>
      <sz val="12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3" applyAlignment="1" applyProtection="1">
      <alignment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1" fillId="0" borderId="0" xfId="53" applyFill="1" applyAlignment="1" applyProtection="1">
      <alignment/>
      <protection/>
    </xf>
    <xf numFmtId="165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176" fontId="0" fillId="0" borderId="18" xfId="0" applyNumberFormat="1" applyFill="1" applyBorder="1" applyAlignment="1">
      <alignment horizontal="center"/>
    </xf>
    <xf numFmtId="17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6" fillId="0" borderId="0" xfId="0" applyFont="1" applyAlignment="1">
      <alignment/>
    </xf>
    <xf numFmtId="20" fontId="0" fillId="0" borderId="0" xfId="0" applyNumberFormat="1" applyFill="1" applyBorder="1" applyAlignment="1">
      <alignment/>
    </xf>
    <xf numFmtId="16" fontId="0" fillId="0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Alignment="1">
      <alignment horizontal="center"/>
    </xf>
    <xf numFmtId="0" fontId="3" fillId="36" borderId="0" xfId="0" applyFont="1" applyFill="1" applyAlignment="1">
      <alignment horizontal="left"/>
    </xf>
    <xf numFmtId="1" fontId="0" fillId="0" borderId="12" xfId="0" applyNumberFormat="1" applyFill="1" applyBorder="1" applyAlignment="1">
      <alignment/>
    </xf>
    <xf numFmtId="167" fontId="0" fillId="0" borderId="0" xfId="0" applyNumberFormat="1" applyAlignment="1">
      <alignment/>
    </xf>
    <xf numFmtId="0" fontId="0" fillId="37" borderId="12" xfId="0" applyFill="1" applyBorder="1" applyAlignment="1">
      <alignment/>
    </xf>
    <xf numFmtId="0" fontId="0" fillId="38" borderId="12" xfId="0" applyFill="1" applyBorder="1" applyAlignment="1">
      <alignment/>
    </xf>
    <xf numFmtId="1" fontId="0" fillId="38" borderId="12" xfId="0" applyNumberFormat="1" applyFill="1" applyBorder="1" applyAlignment="1">
      <alignment/>
    </xf>
    <xf numFmtId="0" fontId="0" fillId="38" borderId="19" xfId="0" applyFill="1" applyBorder="1" applyAlignment="1">
      <alignment/>
    </xf>
    <xf numFmtId="0" fontId="7" fillId="0" borderId="0" xfId="53" applyFont="1" applyFill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38" borderId="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0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0" fontId="0" fillId="0" borderId="14" xfId="0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146</xdr:row>
      <xdr:rowOff>152400</xdr:rowOff>
    </xdr:from>
    <xdr:to>
      <xdr:col>11</xdr:col>
      <xdr:colOff>333375</xdr:colOff>
      <xdr:row>152</xdr:row>
      <xdr:rowOff>95250</xdr:rowOff>
    </xdr:to>
    <xdr:sp>
      <xdr:nvSpPr>
        <xdr:cNvPr id="1" name="Rectangle 105"/>
        <xdr:cNvSpPr>
          <a:spLocks/>
        </xdr:cNvSpPr>
      </xdr:nvSpPr>
      <xdr:spPr>
        <a:xfrm>
          <a:off x="9029700" y="22488525"/>
          <a:ext cx="9048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146</xdr:row>
      <xdr:rowOff>152400</xdr:rowOff>
    </xdr:from>
    <xdr:to>
      <xdr:col>10</xdr:col>
      <xdr:colOff>333375</xdr:colOff>
      <xdr:row>152</xdr:row>
      <xdr:rowOff>95250</xdr:rowOff>
    </xdr:to>
    <xdr:sp>
      <xdr:nvSpPr>
        <xdr:cNvPr id="1" name="Rectangle 105"/>
        <xdr:cNvSpPr>
          <a:spLocks/>
        </xdr:cNvSpPr>
      </xdr:nvSpPr>
      <xdr:spPr>
        <a:xfrm>
          <a:off x="5505450" y="22488525"/>
          <a:ext cx="9048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1ZI@arrl.com" TargetMode="External" /><Relationship Id="rId2" Type="http://schemas.openxmlformats.org/officeDocument/2006/relationships/hyperlink" Target="mailto:john.crawford@gmail.com" TargetMode="External" /><Relationship Id="rId3" Type="http://schemas.openxmlformats.org/officeDocument/2006/relationships/hyperlink" Target="mailto:Ka2rvo@gmail.com" TargetMode="External" /><Relationship Id="rId4" Type="http://schemas.openxmlformats.org/officeDocument/2006/relationships/hyperlink" Target="mailto:john4guys@aol.com" TargetMode="External" /><Relationship Id="rId5" Type="http://schemas.openxmlformats.org/officeDocument/2006/relationships/hyperlink" Target="mailto:stanka1ze@aol.com" TargetMode="External" /><Relationship Id="rId6" Type="http://schemas.openxmlformats.org/officeDocument/2006/relationships/hyperlink" Target="mailto:KV1J@comcast.net" TargetMode="External" /><Relationship Id="rId7" Type="http://schemas.openxmlformats.org/officeDocument/2006/relationships/hyperlink" Target="mailto:hamptons8@juno.com" TargetMode="External" /><Relationship Id="rId8" Type="http://schemas.openxmlformats.org/officeDocument/2006/relationships/hyperlink" Target="mailto:tyler881@comcast.net" TargetMode="External" /><Relationship Id="rId9" Type="http://schemas.openxmlformats.org/officeDocument/2006/relationships/hyperlink" Target="mailto:km3t@km3t.org" TargetMode="External" /><Relationship Id="rId10" Type="http://schemas.openxmlformats.org/officeDocument/2006/relationships/hyperlink" Target="mailto:KA2DRR@optonline.net" TargetMode="External" /><Relationship Id="rId11" Type="http://schemas.openxmlformats.org/officeDocument/2006/relationships/hyperlink" Target="mailto:rfcrow@htva.net" TargetMode="External" /><Relationship Id="rId12" Type="http://schemas.openxmlformats.org/officeDocument/2006/relationships/hyperlink" Target="mailto:wa1zje@verizon.net" TargetMode="External" /><Relationship Id="rId13" Type="http://schemas.openxmlformats.org/officeDocument/2006/relationships/hyperlink" Target="mailto:PHBJR@AOL.COM" TargetMode="External" /><Relationship Id="rId14" Type="http://schemas.openxmlformats.org/officeDocument/2006/relationships/hyperlink" Target="mailto:k5gmx@arrl.net" TargetMode="External" /><Relationship Id="rId15" Type="http://schemas.openxmlformats.org/officeDocument/2006/relationships/hyperlink" Target="mailto:w1mrq@yahoo.com" TargetMode="External" /><Relationship Id="rId16" Type="http://schemas.openxmlformats.org/officeDocument/2006/relationships/hyperlink" Target="mailto:linuxkungfu@gmail.com" TargetMode="External" /><Relationship Id="rId17" Type="http://schemas.openxmlformats.org/officeDocument/2006/relationships/hyperlink" Target="mailto:R.E.Williamson@verizon.net" TargetMode="External" /><Relationship Id="rId18" Type="http://schemas.openxmlformats.org/officeDocument/2006/relationships/hyperlink" Target="mailto:laida.david@gmail.com" TargetMode="External" /><Relationship Id="rId19" Type="http://schemas.openxmlformats.org/officeDocument/2006/relationships/hyperlink" Target="mailto:ww1z_1@juno.com" TargetMode="External" /><Relationship Id="rId20" Type="http://schemas.openxmlformats.org/officeDocument/2006/relationships/hyperlink" Target="mailto:toperk@aol.com" TargetMode="External" /><Relationship Id="rId21" Type="http://schemas.openxmlformats.org/officeDocument/2006/relationships/hyperlink" Target="mailto:barbeau_rene@yahoo.com" TargetMode="External" /><Relationship Id="rId22" Type="http://schemas.openxmlformats.org/officeDocument/2006/relationships/hyperlink" Target="mailto:rforguites@comcast.net" TargetMode="External" /><Relationship Id="rId23" Type="http://schemas.openxmlformats.org/officeDocument/2006/relationships/hyperlink" Target="mailto:dick.bean@verizon.net" TargetMode="External" /><Relationship Id="rId24" Type="http://schemas.openxmlformats.org/officeDocument/2006/relationships/hyperlink" Target="mailto:art.ballentine@gmail.com" TargetMode="External" /><Relationship Id="rId25" Type="http://schemas.openxmlformats.org/officeDocument/2006/relationships/hyperlink" Target="mailto:w2rg@verizon.net" TargetMode="External" /><Relationship Id="rId26" Type="http://schemas.openxmlformats.org/officeDocument/2006/relationships/hyperlink" Target="mailto:bownes@gmail.com" TargetMode="External" /><Relationship Id="rId27" Type="http://schemas.openxmlformats.org/officeDocument/2006/relationships/hyperlink" Target="mailto:ssimons@manitousys.com" TargetMode="External" /><Relationship Id="rId28" Type="http://schemas.openxmlformats.org/officeDocument/2006/relationships/hyperlink" Target="mailto:kt1vt@hotmail.com" TargetMode="External" /><Relationship Id="rId29" Type="http://schemas.openxmlformats.org/officeDocument/2006/relationships/hyperlink" Target="mailto:joe@reisert.org" TargetMode="External" /><Relationship Id="rId30" Type="http://schemas.openxmlformats.org/officeDocument/2006/relationships/hyperlink" Target="mailto:tpcj1r03@crocker.com" TargetMode="External" /><Relationship Id="rId31" Type="http://schemas.openxmlformats.org/officeDocument/2006/relationships/hyperlink" Target="mailto:NZ1I@ARRL.NET" TargetMode="External" /><Relationship Id="rId32" Type="http://schemas.openxmlformats.org/officeDocument/2006/relationships/hyperlink" Target="mailto:kevinemtid@sbcglobal.net" TargetMode="External" /><Relationship Id="rId33" Type="http://schemas.openxmlformats.org/officeDocument/2006/relationships/hyperlink" Target="mailto:info@downeastmicrowave.com" TargetMode="External" /><Relationship Id="rId34" Type="http://schemas.openxmlformats.org/officeDocument/2006/relationships/hyperlink" Target="mailto:wa2iid@wa2iid.net" TargetMode="External" /><Relationship Id="rId35" Type="http://schemas.openxmlformats.org/officeDocument/2006/relationships/hyperlink" Target="mailto:isham.john@qmail.com" TargetMode="External" /><Relationship Id="rId36" Type="http://schemas.openxmlformats.org/officeDocument/2006/relationships/hyperlink" Target="mailto:stanW1LE@verizon.net" TargetMode="External" /><Relationship Id="rId37" Type="http://schemas.openxmlformats.org/officeDocument/2006/relationships/hyperlink" Target="mailto:w1wso@comcast.net" TargetMode="External" /><Relationship Id="rId38" Type="http://schemas.openxmlformats.org/officeDocument/2006/relationships/hyperlink" Target="mailto:k1iig@arrl.net" TargetMode="External" /><Relationship Id="rId39" Type="http://schemas.openxmlformats.org/officeDocument/2006/relationships/hyperlink" Target="mailto:W1EX@verizon.net" TargetMode="External" /><Relationship Id="rId40" Type="http://schemas.openxmlformats.org/officeDocument/2006/relationships/hyperlink" Target="mailto:WALNUTHIL@juno.com" TargetMode="External" /><Relationship Id="rId41" Type="http://schemas.openxmlformats.org/officeDocument/2006/relationships/hyperlink" Target="mailto:rlfbauer@gmail.com" TargetMode="External" /><Relationship Id="rId42" Type="http://schemas.openxmlformats.org/officeDocument/2006/relationships/hyperlink" Target="mailto:KT1J@madriver.com" TargetMode="External" /><Relationship Id="rId43" Type="http://schemas.openxmlformats.org/officeDocument/2006/relationships/hyperlink" Target="mailto:n1sv@n1sv.com" TargetMode="External" /><Relationship Id="rId44" Type="http://schemas.openxmlformats.org/officeDocument/2006/relationships/hyperlink" Target="mailto:medeirosaj@hotmail.com" TargetMode="External" /><Relationship Id="rId45" Type="http://schemas.openxmlformats.org/officeDocument/2006/relationships/hyperlink" Target="mailto:lewisdyecollins@aol.com" TargetMode="External" /><Relationship Id="rId46" Type="http://schemas.openxmlformats.org/officeDocument/2006/relationships/hyperlink" Target="mailto:tomw@wa1mba.org" TargetMode="External" /><Relationship Id="rId47" Type="http://schemas.openxmlformats.org/officeDocument/2006/relationships/hyperlink" Target="mailto:nr2boss@aol.com" TargetMode="External" /><Relationship Id="rId48" Type="http://schemas.openxmlformats.org/officeDocument/2006/relationships/hyperlink" Target="mailto:aflowers@frontiernet.net" TargetMode="External" /><Relationship Id="rId49" Type="http://schemas.openxmlformats.org/officeDocument/2006/relationships/hyperlink" Target="mailto:wb2byp@arrl.net" TargetMode="External" /><Relationship Id="rId50" Type="http://schemas.openxmlformats.org/officeDocument/2006/relationships/hyperlink" Target="mailto:Callbill@hotmail.com" TargetMode="External" /><Relationship Id="rId51" Type="http://schemas.openxmlformats.org/officeDocument/2006/relationships/hyperlink" Target="mailto:W3EP@ARRL.net" TargetMode="External" /><Relationship Id="rId52" Type="http://schemas.openxmlformats.org/officeDocument/2006/relationships/hyperlink" Target="mailto:AL-rs3@SBCGlobal.net" TargetMode="External" /><Relationship Id="rId53" Type="http://schemas.openxmlformats.org/officeDocument/2006/relationships/hyperlink" Target="mailto:matt.reilly@ieee.org" TargetMode="External" /><Relationship Id="rId54" Type="http://schemas.openxmlformats.org/officeDocument/2006/relationships/hyperlink" Target="mailto:map@mapinternet.com" TargetMode="External" /><Relationship Id="rId55" Type="http://schemas.openxmlformats.org/officeDocument/2006/relationships/hyperlink" Target="mailto:n1jez@amsat.org" TargetMode="External" /><Relationship Id="rId56" Type="http://schemas.openxmlformats.org/officeDocument/2006/relationships/hyperlink" Target="mailto:REMartinson@RCN.com" TargetMode="External" /><Relationship Id="rId57" Type="http://schemas.openxmlformats.org/officeDocument/2006/relationships/hyperlink" Target="mailto:larryb@alum.mit.edu" TargetMode="External" /><Relationship Id="rId58" Type="http://schemas.openxmlformats.org/officeDocument/2006/relationships/hyperlink" Target="mailto:ttl144@aol.com" TargetMode="External" /><Relationship Id="rId59" Type="http://schemas.openxmlformats.org/officeDocument/2006/relationships/hyperlink" Target="http://www.valinet.com/mailman/options/microwave/wa5vjb%40flash.net" TargetMode="External" /><Relationship Id="rId60" Type="http://schemas.openxmlformats.org/officeDocument/2006/relationships/hyperlink" Target="mailto:jrusgrove@comcast.net" TargetMode="External" /><Relationship Id="rId61" Type="http://schemas.openxmlformats.org/officeDocument/2006/relationships/hyperlink" Target="mailto:doc@docstech.com" TargetMode="External" /><Relationship Id="rId62" Type="http://schemas.openxmlformats.org/officeDocument/2006/relationships/hyperlink" Target="mailto:k1lps@sover.net" TargetMode="External" /><Relationship Id="rId63" Type="http://schemas.openxmlformats.org/officeDocument/2006/relationships/hyperlink" Target="mailto:radiohpa@verizon.net" TargetMode="External" /><Relationship Id="rId64" Type="http://schemas.openxmlformats.org/officeDocument/2006/relationships/hyperlink" Target="mailto:loosconect@aol.com" TargetMode="External" /><Relationship Id="rId65" Type="http://schemas.openxmlformats.org/officeDocument/2006/relationships/hyperlink" Target="mailto:paul@koplow.net" TargetMode="External" /><Relationship Id="rId66" Type="http://schemas.openxmlformats.org/officeDocument/2006/relationships/hyperlink" Target="mailto:smeuse@mara.org" TargetMode="External" /><Relationship Id="rId67" Type="http://schemas.openxmlformats.org/officeDocument/2006/relationships/hyperlink" Target="mailto:k1whs@metrocast.net" TargetMode="External" /><Relationship Id="rId68" Type="http://schemas.openxmlformats.org/officeDocument/2006/relationships/hyperlink" Target="mailto:w1ghz@arrl.net" TargetMode="External" /><Relationship Id="rId69" Type="http://schemas.openxmlformats.org/officeDocument/2006/relationships/hyperlink" Target="mailto:n6cl@sbcglobal.net" TargetMode="External" /><Relationship Id="rId70" Type="http://schemas.openxmlformats.org/officeDocument/2006/relationships/hyperlink" Target="mailto:simonianedward@aol.com" TargetMode="External" /><Relationship Id="rId71" Type="http://schemas.openxmlformats.org/officeDocument/2006/relationships/hyperlink" Target="mailto:ghp@space.mit.edu" TargetMode="External" /><Relationship Id="rId72" Type="http://schemas.openxmlformats.org/officeDocument/2006/relationships/hyperlink" Target="mailto:n1dpm@verizon.net" TargetMode="External" /><Relationship Id="rId73" Type="http://schemas.openxmlformats.org/officeDocument/2006/relationships/hyperlink" Target="mailto:haystk@localnet.com" TargetMode="External" /><Relationship Id="rId74" Type="http://schemas.openxmlformats.org/officeDocument/2006/relationships/hyperlink" Target="mailto:dngjones@verizon.net" TargetMode="External" /><Relationship Id="rId75" Type="http://schemas.openxmlformats.org/officeDocument/2006/relationships/hyperlink" Target="mailto:n1fgy@yahoo.com" TargetMode="External" /><Relationship Id="rId76" Type="http://schemas.openxmlformats.org/officeDocument/2006/relationships/hyperlink" Target="mailto:m.foster@ieee.org" TargetMode="External" /><Relationship Id="rId77" Type="http://schemas.openxmlformats.org/officeDocument/2006/relationships/hyperlink" Target="mailto:W1TR@arrl.net" TargetMode="External" /><Relationship Id="rId78" Type="http://schemas.openxmlformats.org/officeDocument/2006/relationships/hyperlink" Target="mailto:wd1v@arrl.net" TargetMode="External" /><Relationship Id="rId79" Type="http://schemas.openxmlformats.org/officeDocument/2006/relationships/hyperlink" Target="mailto:moser@mccc.edu" TargetMode="External" /><Relationship Id="rId80" Type="http://schemas.openxmlformats.org/officeDocument/2006/relationships/hyperlink" Target="mailto:k1pxe@arrl.net" TargetMode="External" /><Relationship Id="rId81" Type="http://schemas.openxmlformats.org/officeDocument/2006/relationships/hyperlink" Target="mailto:tpsully@verizon.net" TargetMode="External" /><Relationship Id="rId82" Type="http://schemas.openxmlformats.org/officeDocument/2006/relationships/hyperlink" Target="mailto:D.Twombly@yahoo.com" TargetMode="External" /><Relationship Id="rId83" Type="http://schemas.openxmlformats.org/officeDocument/2006/relationships/hyperlink" Target="mailto:w1ril@juno.com" TargetMode="External" /><Relationship Id="rId84" Type="http://schemas.openxmlformats.org/officeDocument/2006/relationships/hyperlink" Target="mailto:k1or@comcast.net" TargetMode="External" /><Relationship Id="rId85" Type="http://schemas.openxmlformats.org/officeDocument/2006/relationships/hyperlink" Target="mailto:k1ca@comcast.net" TargetMode="External" /><Relationship Id="rId86" Type="http://schemas.openxmlformats.org/officeDocument/2006/relationships/hyperlink" Target="mailto:K2CBA2@verizon.net" TargetMode="External" /><Relationship Id="rId87" Type="http://schemas.openxmlformats.org/officeDocument/2006/relationships/hyperlink" Target="mailto:leith.mangels@att.net" TargetMode="External" /><Relationship Id="rId88" Type="http://schemas.openxmlformats.org/officeDocument/2006/relationships/hyperlink" Target="mailto:releiper@ix.netcom.com" TargetMode="External" /><Relationship Id="rId89" Type="http://schemas.openxmlformats.org/officeDocument/2006/relationships/hyperlink" Target="mailto:skimpel@berkshire.rr.com" TargetMode="External" /><Relationship Id="rId90" Type="http://schemas.openxmlformats.org/officeDocument/2006/relationships/hyperlink" Target="mailto:W1ZC@myfairpoint.net" TargetMode="External" /><Relationship Id="rId91" Type="http://schemas.openxmlformats.org/officeDocument/2006/relationships/hyperlink" Target="mailto:wz1v@arrl.net" TargetMode="External" /><Relationship Id="rId92" Type="http://schemas.openxmlformats.org/officeDocument/2006/relationships/hyperlink" Target="mailto:wa1kwa@msn.com" TargetMode="External" /><Relationship Id="rId93" Type="http://schemas.openxmlformats.org/officeDocument/2006/relationships/hyperlink" Target="mailto:N1ZN@arrl.net" TargetMode="External" /><Relationship Id="rId94" Type="http://schemas.openxmlformats.org/officeDocument/2006/relationships/hyperlink" Target="mailto:john@sort.net" TargetMode="External" /><Relationship Id="rId95" Type="http://schemas.openxmlformats.org/officeDocument/2006/relationships/hyperlink" Target="mailto:w9jj@arrl.net" TargetMode="External" /><Relationship Id="rId96" Type="http://schemas.openxmlformats.org/officeDocument/2006/relationships/hyperlink" Target="mailto:M4187@yahoo.com" TargetMode="External" /><Relationship Id="rId97" Type="http://schemas.openxmlformats.org/officeDocument/2006/relationships/hyperlink" Target="mailto:mike@bptrobotics.com" TargetMode="External" /><Relationship Id="rId98" Type="http://schemas.openxmlformats.org/officeDocument/2006/relationships/hyperlink" Target="mailto:sadge@comcast.net" TargetMode="External" /><Relationship Id="rId99" Type="http://schemas.openxmlformats.org/officeDocument/2006/relationships/hyperlink" Target="mailto:K1NKR@ARRL.NET" TargetMode="External" /><Relationship Id="rId100" Type="http://schemas.openxmlformats.org/officeDocument/2006/relationships/hyperlink" Target="mailto:nels@flightsim.com" TargetMode="External" /><Relationship Id="rId101" Type="http://schemas.openxmlformats.org/officeDocument/2006/relationships/hyperlink" Target="mailto:WA1RKS@yahoo.com" TargetMode="External" /><Relationship Id="rId102" Type="http://schemas.openxmlformats.org/officeDocument/2006/relationships/hyperlink" Target="mailto:ko1i@qsl.net" TargetMode="External" /><Relationship Id="rId103" Type="http://schemas.openxmlformats.org/officeDocument/2006/relationships/hyperlink" Target="mailto:Raythkay@hotmail.com" TargetMode="External" /><Relationship Id="rId104" Type="http://schemas.openxmlformats.org/officeDocument/2006/relationships/hyperlink" Target="mailto:HamKB1DVU@yahoo.com" TargetMode="External" /><Relationship Id="rId105" Type="http://schemas.openxmlformats.org/officeDocument/2006/relationships/hyperlink" Target="mailto:MCM.123@live.com" TargetMode="External" /><Relationship Id="rId106" Type="http://schemas.openxmlformats.org/officeDocument/2006/relationships/hyperlink" Target="mailto:PMO187@gmail.com" TargetMode="External" /><Relationship Id="rId107" Type="http://schemas.openxmlformats.org/officeDocument/2006/relationships/hyperlink" Target="mailto:sidj@day100.com" TargetMode="External" /><Relationship Id="rId108" Type="http://schemas.openxmlformats.org/officeDocument/2006/relationships/hyperlink" Target="mailto:ww1m@arrl.net" TargetMode="External" /><Relationship Id="rId109" Type="http://schemas.openxmlformats.org/officeDocument/2006/relationships/hyperlink" Target="mailto:martinfb111@gmail.com" TargetMode="External" /><Relationship Id="rId110" Type="http://schemas.openxmlformats.org/officeDocument/2006/relationships/hyperlink" Target="mailto:w1aim@fairpoint.net" TargetMode="External" /><Relationship Id="rId111" Type="http://schemas.openxmlformats.org/officeDocument/2006/relationships/hyperlink" Target="mailto:bpdaniels@gmail.com" TargetMode="External" /><Relationship Id="rId112" Type="http://schemas.openxmlformats.org/officeDocument/2006/relationships/hyperlink" Target="mailto:john@pcsupportsolutions.com" TargetMode="External" /><Relationship Id="rId113" Type="http://schemas.openxmlformats.org/officeDocument/2006/relationships/hyperlink" Target="mailto:ka1sun0@gmail.com" TargetMode="External" /><Relationship Id="rId114" Type="http://schemas.openxmlformats.org/officeDocument/2006/relationships/hyperlink" Target="mailto:K1EIC@arrl.org" TargetMode="External" /><Relationship Id="rId115" Type="http://schemas.openxmlformats.org/officeDocument/2006/relationships/hyperlink" Target="mailto:edholz@first-in-technology.com" TargetMode="External" /><Relationship Id="rId116" Type="http://schemas.openxmlformats.org/officeDocument/2006/relationships/hyperlink" Target="mailto:k2ors@verizon.net" TargetMode="External" /><Relationship Id="rId117" Type="http://schemas.openxmlformats.org/officeDocument/2006/relationships/hyperlink" Target="mailto:gjcollins@cox.net" TargetMode="External" /><Relationship Id="rId118" Type="http://schemas.openxmlformats.org/officeDocument/2006/relationships/hyperlink" Target="mailto:K1KA@comcast.net" TargetMode="External" /><Relationship Id="rId119" Type="http://schemas.openxmlformats.org/officeDocument/2006/relationships/hyperlink" Target="mailto:KA2BPP@arrl.net" TargetMode="External" /><Relationship Id="rId120" Type="http://schemas.openxmlformats.org/officeDocument/2006/relationships/hyperlink" Target="mailto:ka2vaw@comcast.net" TargetMode="External" /><Relationship Id="rId1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1ZI@arrl.com" TargetMode="External" /><Relationship Id="rId2" Type="http://schemas.openxmlformats.org/officeDocument/2006/relationships/hyperlink" Target="mailto:john.crawford@gmail.com" TargetMode="External" /><Relationship Id="rId3" Type="http://schemas.openxmlformats.org/officeDocument/2006/relationships/hyperlink" Target="mailto:Ka2rvo@gmail.com" TargetMode="External" /><Relationship Id="rId4" Type="http://schemas.openxmlformats.org/officeDocument/2006/relationships/hyperlink" Target="mailto:john4guys@aol.com" TargetMode="External" /><Relationship Id="rId5" Type="http://schemas.openxmlformats.org/officeDocument/2006/relationships/hyperlink" Target="mailto:stanka1ze@aol.com" TargetMode="External" /><Relationship Id="rId6" Type="http://schemas.openxmlformats.org/officeDocument/2006/relationships/hyperlink" Target="mailto:KV1J@comcast.net" TargetMode="External" /><Relationship Id="rId7" Type="http://schemas.openxmlformats.org/officeDocument/2006/relationships/hyperlink" Target="mailto:hamptons8@juno.com" TargetMode="External" /><Relationship Id="rId8" Type="http://schemas.openxmlformats.org/officeDocument/2006/relationships/hyperlink" Target="mailto:tyler881@comcast.net" TargetMode="External" /><Relationship Id="rId9" Type="http://schemas.openxmlformats.org/officeDocument/2006/relationships/hyperlink" Target="mailto:km3t@km3t.org" TargetMode="External" /><Relationship Id="rId10" Type="http://schemas.openxmlformats.org/officeDocument/2006/relationships/hyperlink" Target="mailto:KA2DRR@optonline.net" TargetMode="External" /><Relationship Id="rId11" Type="http://schemas.openxmlformats.org/officeDocument/2006/relationships/hyperlink" Target="mailto:rfcrow@htva.net" TargetMode="External" /><Relationship Id="rId12" Type="http://schemas.openxmlformats.org/officeDocument/2006/relationships/hyperlink" Target="mailto:wa1zje@verizon.net" TargetMode="External" /><Relationship Id="rId13" Type="http://schemas.openxmlformats.org/officeDocument/2006/relationships/hyperlink" Target="mailto:PHBJR@AOL.COM" TargetMode="External" /><Relationship Id="rId14" Type="http://schemas.openxmlformats.org/officeDocument/2006/relationships/hyperlink" Target="mailto:k5gmx@arrl.net" TargetMode="External" /><Relationship Id="rId15" Type="http://schemas.openxmlformats.org/officeDocument/2006/relationships/hyperlink" Target="mailto:w1mrq@yahoo.com" TargetMode="External" /><Relationship Id="rId16" Type="http://schemas.openxmlformats.org/officeDocument/2006/relationships/hyperlink" Target="mailto:linuxkungfu@gmail.com" TargetMode="External" /><Relationship Id="rId17" Type="http://schemas.openxmlformats.org/officeDocument/2006/relationships/hyperlink" Target="mailto:R.E.Williamson@verizon.net" TargetMode="External" /><Relationship Id="rId18" Type="http://schemas.openxmlformats.org/officeDocument/2006/relationships/hyperlink" Target="mailto:laida.david@gmail.com" TargetMode="External" /><Relationship Id="rId19" Type="http://schemas.openxmlformats.org/officeDocument/2006/relationships/hyperlink" Target="mailto:ww1z_1@juno.com" TargetMode="External" /><Relationship Id="rId20" Type="http://schemas.openxmlformats.org/officeDocument/2006/relationships/hyperlink" Target="mailto:toperk@aol.com" TargetMode="External" /><Relationship Id="rId21" Type="http://schemas.openxmlformats.org/officeDocument/2006/relationships/hyperlink" Target="mailto:barbeau_rene@yahoo.com" TargetMode="External" /><Relationship Id="rId22" Type="http://schemas.openxmlformats.org/officeDocument/2006/relationships/hyperlink" Target="mailto:rforguites@comcast.net" TargetMode="External" /><Relationship Id="rId23" Type="http://schemas.openxmlformats.org/officeDocument/2006/relationships/hyperlink" Target="mailto:dick.bean@verizon.net" TargetMode="External" /><Relationship Id="rId24" Type="http://schemas.openxmlformats.org/officeDocument/2006/relationships/hyperlink" Target="mailto:art.ballentine@gmail.com" TargetMode="External" /><Relationship Id="rId25" Type="http://schemas.openxmlformats.org/officeDocument/2006/relationships/hyperlink" Target="mailto:w2rg@verizon.net" TargetMode="External" /><Relationship Id="rId26" Type="http://schemas.openxmlformats.org/officeDocument/2006/relationships/hyperlink" Target="mailto:bownes@gmail.com" TargetMode="External" /><Relationship Id="rId27" Type="http://schemas.openxmlformats.org/officeDocument/2006/relationships/hyperlink" Target="mailto:ssimons@manitousys.com" TargetMode="External" /><Relationship Id="rId28" Type="http://schemas.openxmlformats.org/officeDocument/2006/relationships/hyperlink" Target="mailto:kt1vt@hotmail.com" TargetMode="External" /><Relationship Id="rId29" Type="http://schemas.openxmlformats.org/officeDocument/2006/relationships/hyperlink" Target="mailto:joe@reisert.org" TargetMode="External" /><Relationship Id="rId30" Type="http://schemas.openxmlformats.org/officeDocument/2006/relationships/hyperlink" Target="mailto:tpcj1r03@crocker.com" TargetMode="External" /><Relationship Id="rId31" Type="http://schemas.openxmlformats.org/officeDocument/2006/relationships/hyperlink" Target="mailto:NZ1I@ARRL.NET" TargetMode="External" /><Relationship Id="rId32" Type="http://schemas.openxmlformats.org/officeDocument/2006/relationships/hyperlink" Target="mailto:kevinemtid@sbcglobal.net" TargetMode="External" /><Relationship Id="rId33" Type="http://schemas.openxmlformats.org/officeDocument/2006/relationships/hyperlink" Target="mailto:info@downeastmicrowave.com" TargetMode="External" /><Relationship Id="rId34" Type="http://schemas.openxmlformats.org/officeDocument/2006/relationships/hyperlink" Target="mailto:wa2iid@wa2iid.net" TargetMode="External" /><Relationship Id="rId35" Type="http://schemas.openxmlformats.org/officeDocument/2006/relationships/hyperlink" Target="mailto:isham.john@qmail.com" TargetMode="External" /><Relationship Id="rId36" Type="http://schemas.openxmlformats.org/officeDocument/2006/relationships/hyperlink" Target="mailto:stanW1LE@verizon.net" TargetMode="External" /><Relationship Id="rId37" Type="http://schemas.openxmlformats.org/officeDocument/2006/relationships/hyperlink" Target="mailto:w1wso@comcast.net" TargetMode="External" /><Relationship Id="rId38" Type="http://schemas.openxmlformats.org/officeDocument/2006/relationships/hyperlink" Target="mailto:k1iig@arrl.net" TargetMode="External" /><Relationship Id="rId39" Type="http://schemas.openxmlformats.org/officeDocument/2006/relationships/hyperlink" Target="mailto:W1EX@verizon.net" TargetMode="External" /><Relationship Id="rId40" Type="http://schemas.openxmlformats.org/officeDocument/2006/relationships/hyperlink" Target="mailto:WALNUTHIL@juno.com" TargetMode="External" /><Relationship Id="rId41" Type="http://schemas.openxmlformats.org/officeDocument/2006/relationships/hyperlink" Target="mailto:rlfbauer@gmail.com" TargetMode="External" /><Relationship Id="rId42" Type="http://schemas.openxmlformats.org/officeDocument/2006/relationships/hyperlink" Target="mailto:KT1J@madriver.com" TargetMode="External" /><Relationship Id="rId43" Type="http://schemas.openxmlformats.org/officeDocument/2006/relationships/hyperlink" Target="mailto:n1sv@n1sv.com" TargetMode="External" /><Relationship Id="rId44" Type="http://schemas.openxmlformats.org/officeDocument/2006/relationships/hyperlink" Target="mailto:medeirosaj@hotmail.com" TargetMode="External" /><Relationship Id="rId45" Type="http://schemas.openxmlformats.org/officeDocument/2006/relationships/hyperlink" Target="mailto:lewisdyecollins@aol.com" TargetMode="External" /><Relationship Id="rId46" Type="http://schemas.openxmlformats.org/officeDocument/2006/relationships/hyperlink" Target="mailto:tomw@wa1mba.org" TargetMode="External" /><Relationship Id="rId47" Type="http://schemas.openxmlformats.org/officeDocument/2006/relationships/hyperlink" Target="mailto:nr2boss@aol.com" TargetMode="External" /><Relationship Id="rId48" Type="http://schemas.openxmlformats.org/officeDocument/2006/relationships/hyperlink" Target="mailto:aflowers@frontiernet.net" TargetMode="External" /><Relationship Id="rId49" Type="http://schemas.openxmlformats.org/officeDocument/2006/relationships/hyperlink" Target="mailto:wb2byp@arrl.net" TargetMode="External" /><Relationship Id="rId50" Type="http://schemas.openxmlformats.org/officeDocument/2006/relationships/hyperlink" Target="mailto:Callbill@hotmail.com" TargetMode="External" /><Relationship Id="rId51" Type="http://schemas.openxmlformats.org/officeDocument/2006/relationships/hyperlink" Target="mailto:W3EP@ARRL.net" TargetMode="External" /><Relationship Id="rId52" Type="http://schemas.openxmlformats.org/officeDocument/2006/relationships/hyperlink" Target="mailto:AL-rs3@SBCGlobal.net" TargetMode="External" /><Relationship Id="rId53" Type="http://schemas.openxmlformats.org/officeDocument/2006/relationships/hyperlink" Target="mailto:matt.reilly@ieee.org" TargetMode="External" /><Relationship Id="rId54" Type="http://schemas.openxmlformats.org/officeDocument/2006/relationships/hyperlink" Target="mailto:map@mapinternet.com" TargetMode="External" /><Relationship Id="rId55" Type="http://schemas.openxmlformats.org/officeDocument/2006/relationships/hyperlink" Target="mailto:n1jez@amsat.org" TargetMode="External" /><Relationship Id="rId56" Type="http://schemas.openxmlformats.org/officeDocument/2006/relationships/hyperlink" Target="mailto:REMartinson@RCN.com" TargetMode="External" /><Relationship Id="rId57" Type="http://schemas.openxmlformats.org/officeDocument/2006/relationships/hyperlink" Target="mailto:larryb@alum.mit.edu" TargetMode="External" /><Relationship Id="rId58" Type="http://schemas.openxmlformats.org/officeDocument/2006/relationships/hyperlink" Target="mailto:ttl144@aol.com" TargetMode="External" /><Relationship Id="rId59" Type="http://schemas.openxmlformats.org/officeDocument/2006/relationships/hyperlink" Target="http://www.valinet.com/mailman/options/microwave/wa5vjb%40flash.net" TargetMode="External" /><Relationship Id="rId60" Type="http://schemas.openxmlformats.org/officeDocument/2006/relationships/hyperlink" Target="mailto:jrusgrove@comcast.net" TargetMode="External" /><Relationship Id="rId61" Type="http://schemas.openxmlformats.org/officeDocument/2006/relationships/hyperlink" Target="mailto:doc@docstech.com" TargetMode="External" /><Relationship Id="rId62" Type="http://schemas.openxmlformats.org/officeDocument/2006/relationships/hyperlink" Target="mailto:k1lps@sover.net" TargetMode="External" /><Relationship Id="rId63" Type="http://schemas.openxmlformats.org/officeDocument/2006/relationships/hyperlink" Target="mailto:radiohpa@verizon.net" TargetMode="External" /><Relationship Id="rId64" Type="http://schemas.openxmlformats.org/officeDocument/2006/relationships/hyperlink" Target="mailto:loosconect@aol.com" TargetMode="External" /><Relationship Id="rId65" Type="http://schemas.openxmlformats.org/officeDocument/2006/relationships/hyperlink" Target="mailto:paul@koplow.net" TargetMode="External" /><Relationship Id="rId66" Type="http://schemas.openxmlformats.org/officeDocument/2006/relationships/hyperlink" Target="mailto:smeuse@mara.org" TargetMode="External" /><Relationship Id="rId67" Type="http://schemas.openxmlformats.org/officeDocument/2006/relationships/hyperlink" Target="mailto:k1whs@metrocast.net" TargetMode="External" /><Relationship Id="rId68" Type="http://schemas.openxmlformats.org/officeDocument/2006/relationships/hyperlink" Target="mailto:w1ghz@arrl.net" TargetMode="External" /><Relationship Id="rId69" Type="http://schemas.openxmlformats.org/officeDocument/2006/relationships/hyperlink" Target="mailto:n6cl@sbcglobal.net" TargetMode="External" /><Relationship Id="rId70" Type="http://schemas.openxmlformats.org/officeDocument/2006/relationships/hyperlink" Target="mailto:simonianedward@aol.com" TargetMode="External" /><Relationship Id="rId71" Type="http://schemas.openxmlformats.org/officeDocument/2006/relationships/hyperlink" Target="mailto:ghp@space.mit.edu" TargetMode="External" /><Relationship Id="rId72" Type="http://schemas.openxmlformats.org/officeDocument/2006/relationships/hyperlink" Target="mailto:n1dpm@verizon.net" TargetMode="External" /><Relationship Id="rId73" Type="http://schemas.openxmlformats.org/officeDocument/2006/relationships/hyperlink" Target="mailto:haystk@localnet.com" TargetMode="External" /><Relationship Id="rId74" Type="http://schemas.openxmlformats.org/officeDocument/2006/relationships/hyperlink" Target="mailto:dngjones@verizon.net" TargetMode="External" /><Relationship Id="rId75" Type="http://schemas.openxmlformats.org/officeDocument/2006/relationships/hyperlink" Target="mailto:n1fgy@yahoo.com" TargetMode="External" /><Relationship Id="rId76" Type="http://schemas.openxmlformats.org/officeDocument/2006/relationships/hyperlink" Target="mailto:m.foster@ieee.org" TargetMode="External" /><Relationship Id="rId77" Type="http://schemas.openxmlformats.org/officeDocument/2006/relationships/hyperlink" Target="mailto:W1TR@arrl.net" TargetMode="External" /><Relationship Id="rId78" Type="http://schemas.openxmlformats.org/officeDocument/2006/relationships/hyperlink" Target="mailto:wd1v@arrl.net" TargetMode="External" /><Relationship Id="rId79" Type="http://schemas.openxmlformats.org/officeDocument/2006/relationships/hyperlink" Target="mailto:moser@mccc.edu" TargetMode="External" /><Relationship Id="rId80" Type="http://schemas.openxmlformats.org/officeDocument/2006/relationships/hyperlink" Target="mailto:k1pxe@arrl.net" TargetMode="External" /><Relationship Id="rId81" Type="http://schemas.openxmlformats.org/officeDocument/2006/relationships/hyperlink" Target="mailto:tpsully@verizon.net" TargetMode="External" /><Relationship Id="rId82" Type="http://schemas.openxmlformats.org/officeDocument/2006/relationships/hyperlink" Target="mailto:D.Twombly@yahoo.com" TargetMode="External" /><Relationship Id="rId83" Type="http://schemas.openxmlformats.org/officeDocument/2006/relationships/hyperlink" Target="mailto:w1ril@juno.com" TargetMode="External" /><Relationship Id="rId84" Type="http://schemas.openxmlformats.org/officeDocument/2006/relationships/hyperlink" Target="mailto:k1or@comcast.net" TargetMode="External" /><Relationship Id="rId85" Type="http://schemas.openxmlformats.org/officeDocument/2006/relationships/hyperlink" Target="mailto:k1ca@comcast.net" TargetMode="External" /><Relationship Id="rId86" Type="http://schemas.openxmlformats.org/officeDocument/2006/relationships/hyperlink" Target="mailto:K2CBA2@verizon.net" TargetMode="External" /><Relationship Id="rId87" Type="http://schemas.openxmlformats.org/officeDocument/2006/relationships/hyperlink" Target="mailto:leith.mangels@att.net" TargetMode="External" /><Relationship Id="rId88" Type="http://schemas.openxmlformats.org/officeDocument/2006/relationships/hyperlink" Target="mailto:releiper@ix.netcom.com" TargetMode="External" /><Relationship Id="rId89" Type="http://schemas.openxmlformats.org/officeDocument/2006/relationships/hyperlink" Target="mailto:skimpel@berkshire.rr.com" TargetMode="External" /><Relationship Id="rId90" Type="http://schemas.openxmlformats.org/officeDocument/2006/relationships/hyperlink" Target="mailto:W1ZC@myfairpoint.net" TargetMode="External" /><Relationship Id="rId91" Type="http://schemas.openxmlformats.org/officeDocument/2006/relationships/hyperlink" Target="mailto:wz1v@arrl.net" TargetMode="External" /><Relationship Id="rId92" Type="http://schemas.openxmlformats.org/officeDocument/2006/relationships/hyperlink" Target="mailto:wa1kwa@msn.com" TargetMode="External" /><Relationship Id="rId93" Type="http://schemas.openxmlformats.org/officeDocument/2006/relationships/hyperlink" Target="mailto:N1ZN@arrl.net" TargetMode="External" /><Relationship Id="rId94" Type="http://schemas.openxmlformats.org/officeDocument/2006/relationships/hyperlink" Target="mailto:john@sort.net" TargetMode="External" /><Relationship Id="rId95" Type="http://schemas.openxmlformats.org/officeDocument/2006/relationships/hyperlink" Target="mailto:w9jj@arrl.net" TargetMode="External" /><Relationship Id="rId96" Type="http://schemas.openxmlformats.org/officeDocument/2006/relationships/hyperlink" Target="mailto:M4187@yahoo.com" TargetMode="External" /><Relationship Id="rId97" Type="http://schemas.openxmlformats.org/officeDocument/2006/relationships/hyperlink" Target="mailto:mike@bptrobotics.com" TargetMode="External" /><Relationship Id="rId98" Type="http://schemas.openxmlformats.org/officeDocument/2006/relationships/hyperlink" Target="mailto:sadge@comcast.net" TargetMode="External" /><Relationship Id="rId99" Type="http://schemas.openxmlformats.org/officeDocument/2006/relationships/hyperlink" Target="mailto:K1NKR@ARRL.NET" TargetMode="External" /><Relationship Id="rId100" Type="http://schemas.openxmlformats.org/officeDocument/2006/relationships/hyperlink" Target="mailto:nels@flightsim.com" TargetMode="External" /><Relationship Id="rId101" Type="http://schemas.openxmlformats.org/officeDocument/2006/relationships/hyperlink" Target="mailto:WA1RKS@yahoo.com" TargetMode="External" /><Relationship Id="rId102" Type="http://schemas.openxmlformats.org/officeDocument/2006/relationships/hyperlink" Target="mailto:ko1i@qsl.net" TargetMode="External" /><Relationship Id="rId103" Type="http://schemas.openxmlformats.org/officeDocument/2006/relationships/hyperlink" Target="mailto:Raythkay@hotmail.com" TargetMode="External" /><Relationship Id="rId104" Type="http://schemas.openxmlformats.org/officeDocument/2006/relationships/hyperlink" Target="mailto:HamKB1DVU@yahoo.com" TargetMode="External" /><Relationship Id="rId105" Type="http://schemas.openxmlformats.org/officeDocument/2006/relationships/hyperlink" Target="mailto:MCM.123@live.com" TargetMode="External" /><Relationship Id="rId106" Type="http://schemas.openxmlformats.org/officeDocument/2006/relationships/hyperlink" Target="mailto:PMO187@gmail.com" TargetMode="External" /><Relationship Id="rId107" Type="http://schemas.openxmlformats.org/officeDocument/2006/relationships/hyperlink" Target="mailto:sidj@day100.com" TargetMode="External" /><Relationship Id="rId108" Type="http://schemas.openxmlformats.org/officeDocument/2006/relationships/hyperlink" Target="mailto:ww1m@arrl.net" TargetMode="External" /><Relationship Id="rId109" Type="http://schemas.openxmlformats.org/officeDocument/2006/relationships/hyperlink" Target="mailto:martinfb111@gmail.com" TargetMode="External" /><Relationship Id="rId110" Type="http://schemas.openxmlformats.org/officeDocument/2006/relationships/hyperlink" Target="mailto:w1aim@fairpoint.net" TargetMode="External" /><Relationship Id="rId111" Type="http://schemas.openxmlformats.org/officeDocument/2006/relationships/hyperlink" Target="mailto:bpdaniels@gmail.com" TargetMode="External" /><Relationship Id="rId112" Type="http://schemas.openxmlformats.org/officeDocument/2006/relationships/hyperlink" Target="mailto:john@pcsupportsolutions.com" TargetMode="External" /><Relationship Id="rId113" Type="http://schemas.openxmlformats.org/officeDocument/2006/relationships/hyperlink" Target="mailto:ka1sun0@gmail.com" TargetMode="External" /><Relationship Id="rId114" Type="http://schemas.openxmlformats.org/officeDocument/2006/relationships/hyperlink" Target="mailto:K1EIC@arrl.org" TargetMode="External" /><Relationship Id="rId115" Type="http://schemas.openxmlformats.org/officeDocument/2006/relationships/hyperlink" Target="mailto:edholz@first-in-technology.com" TargetMode="External" /><Relationship Id="rId116" Type="http://schemas.openxmlformats.org/officeDocument/2006/relationships/hyperlink" Target="mailto:k2ors@verizon.net" TargetMode="External" /><Relationship Id="rId117" Type="http://schemas.openxmlformats.org/officeDocument/2006/relationships/hyperlink" Target="mailto:gjcollins@cox.net" TargetMode="External" /><Relationship Id="rId118" Type="http://schemas.openxmlformats.org/officeDocument/2006/relationships/hyperlink" Target="mailto:K1KA@comcast.net" TargetMode="External" /><Relationship Id="rId119" Type="http://schemas.openxmlformats.org/officeDocument/2006/relationships/hyperlink" Target="mailto:KA2BPP@arrl.net" TargetMode="External" /><Relationship Id="rId120" Type="http://schemas.openxmlformats.org/officeDocument/2006/relationships/hyperlink" Target="mailto:ka2vaw@comcast.net" TargetMode="External" /><Relationship Id="rId12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5"/>
  <sheetViews>
    <sheetView workbookViewId="0" topLeftCell="A1">
      <selection activeCell="R153" sqref="R153"/>
    </sheetView>
  </sheetViews>
  <sheetFormatPr defaultColWidth="8.8515625" defaultRowHeight="12.75"/>
  <cols>
    <col min="1" max="1" width="20.7109375" style="0" customWidth="1"/>
    <col min="2" max="2" width="9.421875" style="0" customWidth="1"/>
    <col min="3" max="3" width="25.8515625" style="0" customWidth="1"/>
    <col min="4" max="4" width="17.00390625" style="0" customWidth="1"/>
    <col min="5" max="5" width="5.28125" style="0" customWidth="1"/>
    <col min="6" max="6" width="10.7109375" style="2" customWidth="1"/>
    <col min="7" max="7" width="5.140625" style="0" customWidth="1"/>
    <col min="8" max="8" width="10.7109375" style="0" customWidth="1"/>
    <col min="9" max="9" width="6.00390625" style="0" customWidth="1"/>
    <col min="10" max="10" width="18.8515625" style="0" customWidth="1"/>
    <col min="11" max="11" width="14.28125" style="0" customWidth="1"/>
    <col min="12" max="12" width="15.140625" style="0" customWidth="1"/>
    <col min="13" max="13" width="8.8515625" style="0" customWidth="1"/>
    <col min="14" max="14" width="6.140625" style="0" customWidth="1"/>
    <col min="15" max="15" width="7.7109375" style="0" customWidth="1"/>
    <col min="16" max="16" width="8.421875" style="0" customWidth="1"/>
    <col min="17" max="17" width="29.28125" style="0" customWidth="1"/>
    <col min="18" max="18" width="16.421875" style="0" customWidth="1"/>
    <col min="19" max="19" width="19.00390625" style="0" customWidth="1"/>
    <col min="20" max="20" width="10.28125" style="0" customWidth="1"/>
  </cols>
  <sheetData>
    <row r="1" spans="13:20" ht="12">
      <c r="M1" t="s">
        <v>1063</v>
      </c>
      <c r="T1" s="5"/>
    </row>
    <row r="2" spans="1:20" ht="12">
      <c r="A2" s="3" t="s">
        <v>354</v>
      </c>
      <c r="B2" s="3" t="s">
        <v>355</v>
      </c>
      <c r="C2" s="3" t="s">
        <v>356</v>
      </c>
      <c r="D2" s="3" t="s">
        <v>357</v>
      </c>
      <c r="E2" s="3" t="s">
        <v>358</v>
      </c>
      <c r="F2" s="4" t="s">
        <v>359</v>
      </c>
      <c r="G2" s="3" t="s">
        <v>360</v>
      </c>
      <c r="H2" s="3" t="s">
        <v>361</v>
      </c>
      <c r="I2" s="3" t="s">
        <v>362</v>
      </c>
      <c r="J2" s="3" t="s">
        <v>363</v>
      </c>
      <c r="K2" s="3" t="s">
        <v>364</v>
      </c>
      <c r="L2" s="3" t="s">
        <v>365</v>
      </c>
      <c r="M2" s="3" t="s">
        <v>366</v>
      </c>
      <c r="N2" s="3" t="s">
        <v>1006</v>
      </c>
      <c r="O2" s="3" t="s">
        <v>367</v>
      </c>
      <c r="P2" s="3" t="s">
        <v>369</v>
      </c>
      <c r="Q2" s="3" t="s">
        <v>368</v>
      </c>
      <c r="R2" s="3" t="s">
        <v>490</v>
      </c>
      <c r="S2" s="19" t="s">
        <v>877</v>
      </c>
      <c r="T2" t="s">
        <v>9</v>
      </c>
    </row>
    <row r="3" spans="1:20" ht="12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 t="s">
        <v>1031</v>
      </c>
      <c r="N3" s="3"/>
      <c r="O3" s="3"/>
      <c r="P3" s="3"/>
      <c r="Q3" s="3"/>
      <c r="R3" s="3"/>
      <c r="S3" s="41" t="s">
        <v>1032</v>
      </c>
      <c r="T3" s="39"/>
    </row>
    <row r="4" spans="1:22" s="5" customFormat="1" ht="12">
      <c r="A4" t="s">
        <v>621</v>
      </c>
      <c r="B4" t="s">
        <v>727</v>
      </c>
      <c r="C4" t="s">
        <v>622</v>
      </c>
      <c r="D4" t="s">
        <v>340</v>
      </c>
      <c r="E4" t="s">
        <v>28</v>
      </c>
      <c r="F4" s="2" t="s">
        <v>405</v>
      </c>
      <c r="G4" t="str">
        <f>IF($M4&gt;=$K$145,"Y","N")</f>
        <v>N</v>
      </c>
      <c r="H4" t="s">
        <v>623</v>
      </c>
      <c r="I4" t="s">
        <v>1</v>
      </c>
      <c r="J4" t="s">
        <v>295</v>
      </c>
      <c r="K4" t="s">
        <v>624</v>
      </c>
      <c r="L4" t="s">
        <v>828</v>
      </c>
      <c r="M4" s="45">
        <v>2014</v>
      </c>
      <c r="N4" s="16"/>
      <c r="O4" t="s">
        <v>1</v>
      </c>
      <c r="P4" t="s">
        <v>2</v>
      </c>
      <c r="Q4" s="1" t="s">
        <v>625</v>
      </c>
      <c r="S4" s="17"/>
      <c r="T4" s="17" t="s">
        <v>9</v>
      </c>
      <c r="V4" s="5" t="s">
        <v>9</v>
      </c>
    </row>
    <row r="5" spans="1:20" s="5" customFormat="1" ht="12">
      <c r="A5" t="s">
        <v>1071</v>
      </c>
      <c r="B5" t="s">
        <v>1065</v>
      </c>
      <c r="C5" t="s">
        <v>1066</v>
      </c>
      <c r="D5" t="s">
        <v>1067</v>
      </c>
      <c r="E5" t="s">
        <v>28</v>
      </c>
      <c r="F5" s="2" t="s">
        <v>1068</v>
      </c>
      <c r="G5" t="str">
        <f aca="true" t="shared" si="0" ref="G5:G68">IF($M5&gt;=$K$145,"Y","N")</f>
        <v>Y</v>
      </c>
      <c r="H5" t="s">
        <v>38</v>
      </c>
      <c r="I5"/>
      <c r="J5" t="s">
        <v>30</v>
      </c>
      <c r="K5" t="s">
        <v>1069</v>
      </c>
      <c r="L5"/>
      <c r="M5" s="22">
        <v>2015</v>
      </c>
      <c r="N5" s="16"/>
      <c r="O5"/>
      <c r="P5" t="s">
        <v>2</v>
      </c>
      <c r="Q5" s="1" t="s">
        <v>1070</v>
      </c>
      <c r="S5" s="17"/>
      <c r="T5" s="17"/>
    </row>
    <row r="6" spans="1:20" s="5" customFormat="1" ht="12">
      <c r="A6" t="s">
        <v>1034</v>
      </c>
      <c r="B6" t="s">
        <v>1035</v>
      </c>
      <c r="C6" t="s">
        <v>1036</v>
      </c>
      <c r="D6" t="s">
        <v>1037</v>
      </c>
      <c r="E6" t="s">
        <v>28</v>
      </c>
      <c r="F6" s="2" t="s">
        <v>1038</v>
      </c>
      <c r="G6" t="str">
        <f t="shared" si="0"/>
        <v>Y</v>
      </c>
      <c r="H6" t="s">
        <v>1039</v>
      </c>
      <c r="I6" t="s">
        <v>1</v>
      </c>
      <c r="J6"/>
      <c r="K6" t="s">
        <v>1040</v>
      </c>
      <c r="L6"/>
      <c r="M6" s="22">
        <v>2015</v>
      </c>
      <c r="N6" s="16"/>
      <c r="O6"/>
      <c r="P6" t="s">
        <v>2</v>
      </c>
      <c r="Q6" s="1" t="s">
        <v>1041</v>
      </c>
      <c r="S6"/>
      <c r="T6" s="17"/>
    </row>
    <row r="7" spans="1:22" ht="12">
      <c r="A7" s="5" t="s">
        <v>739</v>
      </c>
      <c r="B7" s="5" t="s">
        <v>738</v>
      </c>
      <c r="C7" s="5" t="s">
        <v>740</v>
      </c>
      <c r="D7" s="5" t="s">
        <v>741</v>
      </c>
      <c r="E7" s="5" t="s">
        <v>0</v>
      </c>
      <c r="F7" s="10" t="s">
        <v>742</v>
      </c>
      <c r="G7" t="str">
        <f t="shared" si="0"/>
        <v>Y</v>
      </c>
      <c r="H7" s="5" t="s">
        <v>743</v>
      </c>
      <c r="I7" s="5" t="s">
        <v>1</v>
      </c>
      <c r="J7" s="5" t="s">
        <v>33</v>
      </c>
      <c r="K7" s="5" t="s">
        <v>744</v>
      </c>
      <c r="L7" s="5" t="s">
        <v>745</v>
      </c>
      <c r="M7" s="22">
        <v>2015</v>
      </c>
      <c r="N7" s="16"/>
      <c r="O7" s="5" t="s">
        <v>1</v>
      </c>
      <c r="P7" s="5" t="s">
        <v>2</v>
      </c>
      <c r="Q7" s="11" t="s">
        <v>746</v>
      </c>
      <c r="R7" s="5"/>
      <c r="S7" s="16"/>
      <c r="T7" t="s">
        <v>9</v>
      </c>
      <c r="V7" s="5" t="s">
        <v>9</v>
      </c>
    </row>
    <row r="8" spans="1:22" ht="12">
      <c r="A8" s="5" t="s">
        <v>637</v>
      </c>
      <c r="B8" s="5" t="s">
        <v>636</v>
      </c>
      <c r="C8" s="5" t="s">
        <v>530</v>
      </c>
      <c r="D8" s="5" t="s">
        <v>3</v>
      </c>
      <c r="E8" s="5" t="s">
        <v>0</v>
      </c>
      <c r="F8" s="10" t="s">
        <v>4</v>
      </c>
      <c r="G8" t="str">
        <f t="shared" si="0"/>
        <v>Y</v>
      </c>
      <c r="H8" s="5" t="s">
        <v>5</v>
      </c>
      <c r="I8" s="5" t="s">
        <v>1</v>
      </c>
      <c r="J8" s="5" t="s">
        <v>328</v>
      </c>
      <c r="K8" s="5" t="s">
        <v>7</v>
      </c>
      <c r="L8" s="5" t="s">
        <v>9</v>
      </c>
      <c r="M8" s="22">
        <v>2016</v>
      </c>
      <c r="N8" s="16"/>
      <c r="O8" s="5" t="s">
        <v>1</v>
      </c>
      <c r="P8" s="5"/>
      <c r="Q8" s="5"/>
      <c r="R8" s="5" t="s">
        <v>517</v>
      </c>
      <c r="T8" t="s">
        <v>9</v>
      </c>
      <c r="V8" s="5" t="s">
        <v>9</v>
      </c>
    </row>
    <row r="9" spans="1:22" ht="12">
      <c r="A9" s="5" t="s">
        <v>435</v>
      </c>
      <c r="B9" s="5" t="s">
        <v>436</v>
      </c>
      <c r="C9" s="5" t="s">
        <v>437</v>
      </c>
      <c r="D9" s="5" t="s">
        <v>438</v>
      </c>
      <c r="E9" s="5" t="s">
        <v>28</v>
      </c>
      <c r="F9" s="10" t="s">
        <v>439</v>
      </c>
      <c r="G9" t="str">
        <f t="shared" si="0"/>
        <v>Y</v>
      </c>
      <c r="H9" s="5" t="s">
        <v>440</v>
      </c>
      <c r="I9" s="5" t="s">
        <v>1</v>
      </c>
      <c r="J9" s="5" t="s">
        <v>441</v>
      </c>
      <c r="K9" s="5" t="s">
        <v>442</v>
      </c>
      <c r="L9" s="5" t="s">
        <v>586</v>
      </c>
      <c r="M9" s="22">
        <v>2015</v>
      </c>
      <c r="N9" s="16"/>
      <c r="O9" s="5" t="s">
        <v>1</v>
      </c>
      <c r="P9" s="5" t="s">
        <v>2</v>
      </c>
      <c r="Q9" s="11" t="s">
        <v>599</v>
      </c>
      <c r="R9" s="5"/>
      <c r="S9" s="16"/>
      <c r="T9" s="17" t="s">
        <v>9</v>
      </c>
      <c r="V9" s="5"/>
    </row>
    <row r="10" spans="1:22" s="5" customFormat="1" ht="12">
      <c r="A10" s="5" t="s">
        <v>508</v>
      </c>
      <c r="B10" s="5" t="s">
        <v>509</v>
      </c>
      <c r="C10" s="5" t="s">
        <v>510</v>
      </c>
      <c r="D10" s="5" t="s">
        <v>14</v>
      </c>
      <c r="E10" s="5" t="s">
        <v>15</v>
      </c>
      <c r="F10" s="10" t="s">
        <v>371</v>
      </c>
      <c r="G10" t="str">
        <f t="shared" si="0"/>
        <v>Y</v>
      </c>
      <c r="H10" s="5" t="s">
        <v>16</v>
      </c>
      <c r="J10" s="5" t="s">
        <v>30</v>
      </c>
      <c r="M10" s="22">
        <v>2015</v>
      </c>
      <c r="N10" s="16"/>
      <c r="Q10" s="11"/>
      <c r="S10"/>
      <c r="T10" t="s">
        <v>9</v>
      </c>
      <c r="U10"/>
      <c r="V10" s="5" t="s">
        <v>9</v>
      </c>
    </row>
    <row r="11" spans="1:22" s="5" customFormat="1" ht="13.5" customHeight="1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0</v>
      </c>
      <c r="F11" s="10" t="s">
        <v>370</v>
      </c>
      <c r="G11" t="str">
        <f t="shared" si="0"/>
        <v>Y</v>
      </c>
      <c r="H11" s="5" t="s">
        <v>38</v>
      </c>
      <c r="M11" s="22">
        <v>2015</v>
      </c>
      <c r="N11" s="16"/>
      <c r="P11" s="5" t="s">
        <v>2</v>
      </c>
      <c r="Q11" s="11" t="s">
        <v>661</v>
      </c>
      <c r="S11"/>
      <c r="T11" t="s">
        <v>9</v>
      </c>
      <c r="U11"/>
      <c r="V11" s="5" t="s">
        <v>9</v>
      </c>
    </row>
    <row r="12" spans="1:21" s="5" customFormat="1" ht="13.5" customHeight="1">
      <c r="A12" s="5" t="s">
        <v>1022</v>
      </c>
      <c r="B12" s="5" t="s">
        <v>1023</v>
      </c>
      <c r="C12" s="5" t="s">
        <v>1024</v>
      </c>
      <c r="D12" s="5" t="s">
        <v>1025</v>
      </c>
      <c r="E12" s="5" t="s">
        <v>28</v>
      </c>
      <c r="F12" s="10" t="s">
        <v>1026</v>
      </c>
      <c r="G12" t="str">
        <f t="shared" si="0"/>
        <v>Y</v>
      </c>
      <c r="H12" s="5" t="s">
        <v>1027</v>
      </c>
      <c r="I12" s="5" t="s">
        <v>1</v>
      </c>
      <c r="J12" s="5" t="s">
        <v>8</v>
      </c>
      <c r="K12" s="5" t="s">
        <v>1028</v>
      </c>
      <c r="L12" s="5" t="s">
        <v>1029</v>
      </c>
      <c r="M12" s="22">
        <v>2015</v>
      </c>
      <c r="N12" s="16"/>
      <c r="P12" s="16" t="s">
        <v>2</v>
      </c>
      <c r="Q12" s="11" t="s">
        <v>1030</v>
      </c>
      <c r="S12"/>
      <c r="T12"/>
      <c r="U12"/>
    </row>
    <row r="13" spans="1:22" ht="12">
      <c r="A13" t="s">
        <v>719</v>
      </c>
      <c r="B13" s="5" t="s">
        <v>720</v>
      </c>
      <c r="C13" t="s">
        <v>721</v>
      </c>
      <c r="D13" t="s">
        <v>722</v>
      </c>
      <c r="E13" t="s">
        <v>28</v>
      </c>
      <c r="F13" s="2" t="s">
        <v>723</v>
      </c>
      <c r="G13" t="str">
        <f t="shared" si="0"/>
        <v>Y</v>
      </c>
      <c r="H13" t="s">
        <v>38</v>
      </c>
      <c r="I13" t="s">
        <v>1</v>
      </c>
      <c r="J13" s="5" t="s">
        <v>33</v>
      </c>
      <c r="K13" s="5" t="s">
        <v>724</v>
      </c>
      <c r="L13" s="5" t="s">
        <v>725</v>
      </c>
      <c r="M13" s="42">
        <v>2015</v>
      </c>
      <c r="N13" s="35"/>
      <c r="P13" t="s">
        <v>2</v>
      </c>
      <c r="Q13" s="1" t="s">
        <v>726</v>
      </c>
      <c r="R13" s="1"/>
      <c r="T13" t="s">
        <v>9</v>
      </c>
      <c r="V13" s="5" t="s">
        <v>9</v>
      </c>
    </row>
    <row r="14" spans="1:22" ht="12">
      <c r="A14" t="s">
        <v>512</v>
      </c>
      <c r="B14" s="5" t="s">
        <v>511</v>
      </c>
      <c r="C14" t="s">
        <v>513</v>
      </c>
      <c r="D14" t="s">
        <v>514</v>
      </c>
      <c r="E14" t="s">
        <v>15</v>
      </c>
      <c r="F14" s="2" t="s">
        <v>529</v>
      </c>
      <c r="G14" t="str">
        <f t="shared" si="0"/>
        <v>Y</v>
      </c>
      <c r="H14" t="s">
        <v>16</v>
      </c>
      <c r="I14" t="s">
        <v>1</v>
      </c>
      <c r="J14" s="5" t="s">
        <v>33</v>
      </c>
      <c r="K14" s="5" t="s">
        <v>528</v>
      </c>
      <c r="M14" s="42">
        <v>2015</v>
      </c>
      <c r="N14" s="35"/>
      <c r="O14" t="s">
        <v>1</v>
      </c>
      <c r="P14" t="s">
        <v>2</v>
      </c>
      <c r="Q14" s="1" t="s">
        <v>515</v>
      </c>
      <c r="R14" s="1"/>
      <c r="T14" t="s">
        <v>9</v>
      </c>
      <c r="V14" s="5" t="s">
        <v>9</v>
      </c>
    </row>
    <row r="15" spans="1:22" s="5" customFormat="1" ht="12">
      <c r="A15" t="s">
        <v>472</v>
      </c>
      <c r="B15" t="s">
        <v>473</v>
      </c>
      <c r="C15" t="s">
        <v>474</v>
      </c>
      <c r="D15" t="s">
        <v>475</v>
      </c>
      <c r="E15" t="s">
        <v>28</v>
      </c>
      <c r="F15" s="2" t="s">
        <v>476</v>
      </c>
      <c r="G15" t="str">
        <f t="shared" si="0"/>
        <v>Y</v>
      </c>
      <c r="H15" t="s">
        <v>236</v>
      </c>
      <c r="I15" t="s">
        <v>1</v>
      </c>
      <c r="J15" t="s">
        <v>477</v>
      </c>
      <c r="K15" t="s">
        <v>1111</v>
      </c>
      <c r="L15"/>
      <c r="M15" s="22">
        <v>2015</v>
      </c>
      <c r="N15" s="16"/>
      <c r="O15"/>
      <c r="P15" t="s">
        <v>2</v>
      </c>
      <c r="Q15" s="1" t="s">
        <v>478</v>
      </c>
      <c r="R15" s="1"/>
      <c r="S15"/>
      <c r="T15" t="s">
        <v>9</v>
      </c>
      <c r="U15"/>
      <c r="V15" s="5" t="s">
        <v>9</v>
      </c>
    </row>
    <row r="16" spans="1:22" s="5" customFormat="1" ht="12">
      <c r="A16" s="5" t="s">
        <v>18</v>
      </c>
      <c r="B16" s="5" t="s">
        <v>19</v>
      </c>
      <c r="C16" s="5" t="s">
        <v>20</v>
      </c>
      <c r="D16" s="5" t="s">
        <v>21</v>
      </c>
      <c r="E16" s="5" t="s">
        <v>15</v>
      </c>
      <c r="F16" s="10" t="s">
        <v>22</v>
      </c>
      <c r="G16" t="str">
        <f t="shared" si="0"/>
        <v>Y</v>
      </c>
      <c r="H16" s="5" t="s">
        <v>16</v>
      </c>
      <c r="I16" s="5" t="s">
        <v>1</v>
      </c>
      <c r="J16" s="5" t="s">
        <v>23</v>
      </c>
      <c r="M16" s="22">
        <v>2015</v>
      </c>
      <c r="N16" s="16"/>
      <c r="O16" s="5" t="s">
        <v>1</v>
      </c>
      <c r="P16" s="5" t="s">
        <v>2</v>
      </c>
      <c r="Q16" s="11" t="s">
        <v>516</v>
      </c>
      <c r="R16" s="5" t="s">
        <v>1125</v>
      </c>
      <c r="S16" s="16"/>
      <c r="T16" t="s">
        <v>9</v>
      </c>
      <c r="U16"/>
      <c r="V16" s="5" t="s">
        <v>9</v>
      </c>
    </row>
    <row r="17" spans="1:21" s="5" customFormat="1" ht="12">
      <c r="A17" s="5" t="s">
        <v>1107</v>
      </c>
      <c r="B17" s="5" t="s">
        <v>1106</v>
      </c>
      <c r="C17" s="5" t="s">
        <v>1108</v>
      </c>
      <c r="D17" s="5" t="s">
        <v>741</v>
      </c>
      <c r="E17" s="5" t="s">
        <v>0</v>
      </c>
      <c r="F17" s="10" t="s">
        <v>1109</v>
      </c>
      <c r="G17" t="str">
        <f t="shared" si="0"/>
        <v>Y</v>
      </c>
      <c r="H17" s="5" t="s">
        <v>675</v>
      </c>
      <c r="I17" s="5" t="s">
        <v>1</v>
      </c>
      <c r="J17" s="5" t="s">
        <v>1110</v>
      </c>
      <c r="K17" s="5" t="s">
        <v>1112</v>
      </c>
      <c r="L17" s="5" t="s">
        <v>1113</v>
      </c>
      <c r="M17" s="22">
        <v>2015</v>
      </c>
      <c r="N17" s="16"/>
      <c r="O17" s="16" t="s">
        <v>1</v>
      </c>
      <c r="P17" s="16" t="s">
        <v>2</v>
      </c>
      <c r="Q17" s="11" t="s">
        <v>1114</v>
      </c>
      <c r="S17" s="16"/>
      <c r="T17"/>
      <c r="U17"/>
    </row>
    <row r="18" spans="1:22" ht="12">
      <c r="A18" t="s">
        <v>323</v>
      </c>
      <c r="B18" t="s">
        <v>324</v>
      </c>
      <c r="C18" t="s">
        <v>325</v>
      </c>
      <c r="D18" t="s">
        <v>326</v>
      </c>
      <c r="E18" t="s">
        <v>55</v>
      </c>
      <c r="F18" s="2" t="s">
        <v>403</v>
      </c>
      <c r="G18" t="str">
        <f t="shared" si="0"/>
        <v>Y</v>
      </c>
      <c r="H18" t="s">
        <v>327</v>
      </c>
      <c r="I18" t="s">
        <v>1</v>
      </c>
      <c r="J18" t="s">
        <v>328</v>
      </c>
      <c r="K18" t="s">
        <v>329</v>
      </c>
      <c r="M18" s="22">
        <v>2015</v>
      </c>
      <c r="N18" s="16"/>
      <c r="O18" t="s">
        <v>1</v>
      </c>
      <c r="P18" t="s">
        <v>2</v>
      </c>
      <c r="Q18" s="1" t="s">
        <v>492</v>
      </c>
      <c r="T18" s="17" t="s">
        <v>9</v>
      </c>
      <c r="V18" s="5" t="s">
        <v>9</v>
      </c>
    </row>
    <row r="19" spans="1:22" s="5" customFormat="1" ht="12">
      <c r="A19" t="s">
        <v>24</v>
      </c>
      <c r="B19" t="s">
        <v>25</v>
      </c>
      <c r="C19" t="s">
        <v>26</v>
      </c>
      <c r="D19" t="s">
        <v>27</v>
      </c>
      <c r="E19" t="s">
        <v>28</v>
      </c>
      <c r="F19" s="2" t="s">
        <v>372</v>
      </c>
      <c r="G19" t="str">
        <f t="shared" si="0"/>
        <v>Y</v>
      </c>
      <c r="H19" t="s">
        <v>633</v>
      </c>
      <c r="I19" t="s">
        <v>1</v>
      </c>
      <c r="J19" t="s">
        <v>6</v>
      </c>
      <c r="K19" t="s">
        <v>31</v>
      </c>
      <c r="L19" t="s">
        <v>9</v>
      </c>
      <c r="M19" s="38">
        <v>2034</v>
      </c>
      <c r="N19" s="37">
        <v>2011</v>
      </c>
      <c r="O19" t="s">
        <v>1</v>
      </c>
      <c r="P19" t="s">
        <v>2</v>
      </c>
      <c r="Q19" s="1" t="s">
        <v>520</v>
      </c>
      <c r="R19"/>
      <c r="S19" s="40" t="s">
        <v>1089</v>
      </c>
      <c r="T19" s="39">
        <f>N19+(400/15)</f>
        <v>2037.6666666666667</v>
      </c>
      <c r="U19"/>
      <c r="V19" s="5" t="s">
        <v>9</v>
      </c>
    </row>
    <row r="20" spans="1:21" s="5" customFormat="1" ht="12">
      <c r="A20" t="s">
        <v>939</v>
      </c>
      <c r="B20" t="s">
        <v>940</v>
      </c>
      <c r="C20" t="s">
        <v>941</v>
      </c>
      <c r="D20" t="s">
        <v>942</v>
      </c>
      <c r="E20" t="s">
        <v>15</v>
      </c>
      <c r="F20" s="2" t="s">
        <v>943</v>
      </c>
      <c r="G20" t="str">
        <f t="shared" si="0"/>
        <v>N</v>
      </c>
      <c r="H20" t="s">
        <v>944</v>
      </c>
      <c r="I20" t="s">
        <v>1</v>
      </c>
      <c r="J20" t="s">
        <v>33</v>
      </c>
      <c r="K20" t="s">
        <v>945</v>
      </c>
      <c r="L20" t="s">
        <v>946</v>
      </c>
      <c r="M20" s="47">
        <v>2014</v>
      </c>
      <c r="N20" s="16"/>
      <c r="O20" s="16" t="s">
        <v>1</v>
      </c>
      <c r="P20" s="16" t="s">
        <v>2</v>
      </c>
      <c r="Q20" s="1" t="s">
        <v>947</v>
      </c>
      <c r="R20"/>
      <c r="S20"/>
      <c r="T20" t="s">
        <v>9</v>
      </c>
      <c r="U20"/>
    </row>
    <row r="21" spans="1:21" s="5" customFormat="1" ht="12">
      <c r="A21" t="s">
        <v>963</v>
      </c>
      <c r="B21" t="s">
        <v>964</v>
      </c>
      <c r="C21" t="s">
        <v>965</v>
      </c>
      <c r="D21" t="s">
        <v>966</v>
      </c>
      <c r="E21" t="s">
        <v>28</v>
      </c>
      <c r="F21" s="2" t="s">
        <v>967</v>
      </c>
      <c r="G21" t="str">
        <f t="shared" si="0"/>
        <v>Y</v>
      </c>
      <c r="H21" t="s">
        <v>968</v>
      </c>
      <c r="I21" t="s">
        <v>1</v>
      </c>
      <c r="J21" t="s">
        <v>6</v>
      </c>
      <c r="K21" t="s">
        <v>969</v>
      </c>
      <c r="L21"/>
      <c r="M21" s="22">
        <v>2015</v>
      </c>
      <c r="N21" s="16"/>
      <c r="O21" t="s">
        <v>1</v>
      </c>
      <c r="P21" t="s">
        <v>2</v>
      </c>
      <c r="Q21" s="1" t="s">
        <v>970</v>
      </c>
      <c r="R21"/>
      <c r="S21"/>
      <c r="T21" t="s">
        <v>9</v>
      </c>
      <c r="U21"/>
    </row>
    <row r="22" spans="1:22" s="5" customFormat="1" ht="12">
      <c r="A22" s="5" t="s">
        <v>34</v>
      </c>
      <c r="B22" s="5" t="s">
        <v>35</v>
      </c>
      <c r="C22" s="5" t="s">
        <v>36</v>
      </c>
      <c r="D22" s="5" t="s">
        <v>37</v>
      </c>
      <c r="E22" s="5" t="s">
        <v>0</v>
      </c>
      <c r="F22" s="10" t="s">
        <v>373</v>
      </c>
      <c r="G22" t="str">
        <f t="shared" si="0"/>
        <v>Y</v>
      </c>
      <c r="H22" s="5" t="s">
        <v>544</v>
      </c>
      <c r="J22" s="5" t="s">
        <v>6</v>
      </c>
      <c r="M22" s="22">
        <v>2016</v>
      </c>
      <c r="N22" s="16"/>
      <c r="P22" s="5" t="s">
        <v>2</v>
      </c>
      <c r="Q22" s="11" t="s">
        <v>660</v>
      </c>
      <c r="T22" t="s">
        <v>9</v>
      </c>
      <c r="U22"/>
      <c r="V22" s="5" t="s">
        <v>9</v>
      </c>
    </row>
    <row r="23" spans="1:22" ht="12">
      <c r="A23" s="5" t="s">
        <v>422</v>
      </c>
      <c r="B23" s="5" t="s">
        <v>421</v>
      </c>
      <c r="C23" s="5" t="s">
        <v>423</v>
      </c>
      <c r="D23" s="5" t="s">
        <v>32</v>
      </c>
      <c r="E23" s="5" t="s">
        <v>15</v>
      </c>
      <c r="F23" s="10" t="s">
        <v>424</v>
      </c>
      <c r="G23" t="str">
        <f t="shared" si="0"/>
        <v>Y</v>
      </c>
      <c r="H23" s="5" t="s">
        <v>578</v>
      </c>
      <c r="I23" s="5"/>
      <c r="J23" s="5" t="s">
        <v>33</v>
      </c>
      <c r="K23" s="5"/>
      <c r="L23" s="5"/>
      <c r="M23" s="22">
        <v>2015</v>
      </c>
      <c r="N23" s="16"/>
      <c r="O23" s="5"/>
      <c r="P23" s="5" t="s">
        <v>2</v>
      </c>
      <c r="Q23" s="11" t="s">
        <v>432</v>
      </c>
      <c r="R23" s="5"/>
      <c r="S23" s="5"/>
      <c r="T23" t="s">
        <v>9</v>
      </c>
      <c r="V23" s="5" t="s">
        <v>9</v>
      </c>
    </row>
    <row r="24" spans="1:22" s="5" customFormat="1" ht="12">
      <c r="A24" t="s">
        <v>130</v>
      </c>
      <c r="B24" t="s">
        <v>620</v>
      </c>
      <c r="C24" t="s">
        <v>131</v>
      </c>
      <c r="D24" t="s">
        <v>132</v>
      </c>
      <c r="E24" t="s">
        <v>28</v>
      </c>
      <c r="F24" s="2" t="s">
        <v>133</v>
      </c>
      <c r="G24" t="str">
        <f t="shared" si="0"/>
        <v>Y</v>
      </c>
      <c r="H24" t="s">
        <v>134</v>
      </c>
      <c r="I24" t="s">
        <v>1</v>
      </c>
      <c r="J24" t="s">
        <v>8</v>
      </c>
      <c r="K24" t="s">
        <v>135</v>
      </c>
      <c r="L24"/>
      <c r="M24" s="22">
        <v>2015</v>
      </c>
      <c r="N24" s="16"/>
      <c r="O24" t="s">
        <v>1</v>
      </c>
      <c r="P24" t="s">
        <v>2</v>
      </c>
      <c r="Q24" s="1" t="s">
        <v>136</v>
      </c>
      <c r="R24"/>
      <c r="S24"/>
      <c r="T24" t="s">
        <v>9</v>
      </c>
      <c r="U24"/>
      <c r="V24" s="5" t="s">
        <v>9</v>
      </c>
    </row>
    <row r="25" spans="1:21" s="5" customFormat="1" ht="12">
      <c r="A25" t="s">
        <v>972</v>
      </c>
      <c r="B25" t="s">
        <v>973</v>
      </c>
      <c r="C25" t="s">
        <v>974</v>
      </c>
      <c r="D25" t="s">
        <v>975</v>
      </c>
      <c r="E25" t="s">
        <v>28</v>
      </c>
      <c r="F25" s="2" t="s">
        <v>976</v>
      </c>
      <c r="G25" t="str">
        <f t="shared" si="0"/>
        <v>Y</v>
      </c>
      <c r="H25" t="s">
        <v>977</v>
      </c>
      <c r="I25" t="s">
        <v>1</v>
      </c>
      <c r="J25" t="s">
        <v>62</v>
      </c>
      <c r="K25" t="s">
        <v>978</v>
      </c>
      <c r="L25"/>
      <c r="M25" s="22">
        <v>2015</v>
      </c>
      <c r="N25" s="16"/>
      <c r="O25" s="16"/>
      <c r="P25" s="16" t="s">
        <v>2</v>
      </c>
      <c r="Q25" s="1" t="s">
        <v>979</v>
      </c>
      <c r="R25" s="16"/>
      <c r="S25" s="16"/>
      <c r="T25" s="17" t="s">
        <v>9</v>
      </c>
      <c r="U25"/>
    </row>
    <row r="26" spans="1:22" s="5" customFormat="1" ht="12">
      <c r="A26" s="5" t="s">
        <v>42</v>
      </c>
      <c r="B26" s="5" t="s">
        <v>43</v>
      </c>
      <c r="C26" s="5" t="s">
        <v>44</v>
      </c>
      <c r="D26" s="5" t="s">
        <v>45</v>
      </c>
      <c r="E26" s="5" t="s">
        <v>46</v>
      </c>
      <c r="F26" s="10" t="s">
        <v>375</v>
      </c>
      <c r="G26" t="str">
        <f t="shared" si="0"/>
        <v>N</v>
      </c>
      <c r="H26" s="5" t="s">
        <v>336</v>
      </c>
      <c r="J26" s="5" t="s">
        <v>606</v>
      </c>
      <c r="M26" s="44">
        <v>2013</v>
      </c>
      <c r="N26" s="16"/>
      <c r="P26" s="5" t="s">
        <v>2</v>
      </c>
      <c r="Q26" s="11" t="s">
        <v>487</v>
      </c>
      <c r="S26"/>
      <c r="T26" t="s">
        <v>9</v>
      </c>
      <c r="U26"/>
      <c r="V26" s="5" t="s">
        <v>9</v>
      </c>
    </row>
    <row r="27" spans="1:22" s="5" customFormat="1" ht="12">
      <c r="A27" s="5" t="s">
        <v>47</v>
      </c>
      <c r="B27" s="5" t="s">
        <v>48</v>
      </c>
      <c r="C27" s="5" t="s">
        <v>49</v>
      </c>
      <c r="D27" s="5" t="s">
        <v>50</v>
      </c>
      <c r="E27" s="5" t="s">
        <v>15</v>
      </c>
      <c r="F27" s="10" t="s">
        <v>376</v>
      </c>
      <c r="G27" t="str">
        <f t="shared" si="0"/>
        <v>Y</v>
      </c>
      <c r="H27" s="5" t="s">
        <v>865</v>
      </c>
      <c r="I27" s="5" t="s">
        <v>1</v>
      </c>
      <c r="J27" s="5" t="s">
        <v>33</v>
      </c>
      <c r="K27" s="5" t="s">
        <v>585</v>
      </c>
      <c r="L27" s="5" t="s">
        <v>9</v>
      </c>
      <c r="M27" s="22">
        <v>2016</v>
      </c>
      <c r="N27" s="16"/>
      <c r="O27" s="5" t="s">
        <v>1</v>
      </c>
      <c r="R27" s="5" t="s">
        <v>517</v>
      </c>
      <c r="S27"/>
      <c r="T27" t="s">
        <v>9</v>
      </c>
      <c r="U27"/>
      <c r="V27" s="5" t="s">
        <v>9</v>
      </c>
    </row>
    <row r="28" spans="1:22" s="5" customFormat="1" ht="12">
      <c r="A28" s="5" t="s">
        <v>51</v>
      </c>
      <c r="B28" s="5" t="s">
        <v>52</v>
      </c>
      <c r="C28" s="5" t="s">
        <v>53</v>
      </c>
      <c r="D28" s="5" t="s">
        <v>54</v>
      </c>
      <c r="E28" s="5" t="s">
        <v>55</v>
      </c>
      <c r="F28" s="10" t="s">
        <v>377</v>
      </c>
      <c r="G28" t="str">
        <f t="shared" si="0"/>
        <v>Y</v>
      </c>
      <c r="H28" s="5" t="s">
        <v>641</v>
      </c>
      <c r="I28" s="5" t="s">
        <v>1</v>
      </c>
      <c r="J28" s="5" t="s">
        <v>642</v>
      </c>
      <c r="K28" s="5" t="s">
        <v>414</v>
      </c>
      <c r="L28" s="5" t="s">
        <v>9</v>
      </c>
      <c r="M28" s="22">
        <v>2015</v>
      </c>
      <c r="N28" s="16"/>
      <c r="O28" s="5" t="s">
        <v>1</v>
      </c>
      <c r="P28" s="5" t="s">
        <v>2</v>
      </c>
      <c r="Q28" s="11" t="s">
        <v>464</v>
      </c>
      <c r="S28" s="16"/>
      <c r="T28" t="s">
        <v>9</v>
      </c>
      <c r="U28"/>
      <c r="V28" s="5" t="s">
        <v>9</v>
      </c>
    </row>
    <row r="29" spans="1:22" s="5" customFormat="1" ht="12">
      <c r="A29" s="5" t="s">
        <v>56</v>
      </c>
      <c r="B29" s="5" t="s">
        <v>57</v>
      </c>
      <c r="C29" s="5" t="s">
        <v>58</v>
      </c>
      <c r="D29" s="5" t="s">
        <v>59</v>
      </c>
      <c r="E29" s="5" t="s">
        <v>60</v>
      </c>
      <c r="F29" s="10">
        <v>12138</v>
      </c>
      <c r="G29" t="str">
        <f t="shared" si="0"/>
        <v>Y</v>
      </c>
      <c r="H29" s="5" t="s">
        <v>29</v>
      </c>
      <c r="I29" s="5" t="s">
        <v>1</v>
      </c>
      <c r="J29" s="5" t="s">
        <v>33</v>
      </c>
      <c r="K29" s="5" t="s">
        <v>61</v>
      </c>
      <c r="L29" s="5" t="s">
        <v>61</v>
      </c>
      <c r="M29" s="22">
        <v>2015</v>
      </c>
      <c r="N29" s="16"/>
      <c r="O29" s="5" t="s">
        <v>1</v>
      </c>
      <c r="P29" s="5" t="s">
        <v>2</v>
      </c>
      <c r="Q29" s="11" t="s">
        <v>582</v>
      </c>
      <c r="S29" s="16" t="s">
        <v>1124</v>
      </c>
      <c r="T29" t="s">
        <v>9</v>
      </c>
      <c r="U29"/>
      <c r="V29" s="5" t="s">
        <v>9</v>
      </c>
    </row>
    <row r="30" spans="1:22" s="5" customFormat="1" ht="12">
      <c r="A30" s="5" t="s">
        <v>841</v>
      </c>
      <c r="B30" s="5" t="s">
        <v>842</v>
      </c>
      <c r="C30" s="5" t="s">
        <v>843</v>
      </c>
      <c r="D30" s="5" t="s">
        <v>844</v>
      </c>
      <c r="E30" s="5" t="s">
        <v>60</v>
      </c>
      <c r="F30" s="10" t="s">
        <v>845</v>
      </c>
      <c r="G30" t="str">
        <f t="shared" si="0"/>
        <v>Y</v>
      </c>
      <c r="H30" s="5" t="s">
        <v>846</v>
      </c>
      <c r="I30" s="5" t="s">
        <v>1</v>
      </c>
      <c r="J30" s="5" t="s">
        <v>62</v>
      </c>
      <c r="K30" s="5" t="s">
        <v>847</v>
      </c>
      <c r="L30" s="5" t="s">
        <v>848</v>
      </c>
      <c r="M30" s="22">
        <v>2015</v>
      </c>
      <c r="N30" s="16"/>
      <c r="O30" s="5" t="s">
        <v>1</v>
      </c>
      <c r="P30" s="5" t="s">
        <v>2</v>
      </c>
      <c r="Q30" s="11" t="s">
        <v>849</v>
      </c>
      <c r="S30"/>
      <c r="T30" t="s">
        <v>9</v>
      </c>
      <c r="U30"/>
      <c r="V30" s="5" t="s">
        <v>9</v>
      </c>
    </row>
    <row r="31" spans="1:21" s="5" customFormat="1" ht="12">
      <c r="A31" s="5" t="s">
        <v>1091</v>
      </c>
      <c r="B31" s="5" t="s">
        <v>1092</v>
      </c>
      <c r="C31" s="5" t="s">
        <v>1093</v>
      </c>
      <c r="D31" s="5" t="s">
        <v>1094</v>
      </c>
      <c r="E31" s="5" t="s">
        <v>28</v>
      </c>
      <c r="F31" s="10" t="s">
        <v>1095</v>
      </c>
      <c r="G31" t="str">
        <f t="shared" si="0"/>
        <v>Y</v>
      </c>
      <c r="H31" s="5" t="s">
        <v>1096</v>
      </c>
      <c r="I31" s="5" t="s">
        <v>1</v>
      </c>
      <c r="J31" s="5" t="s">
        <v>1097</v>
      </c>
      <c r="M31" s="22">
        <v>2015</v>
      </c>
      <c r="N31" s="16"/>
      <c r="O31" s="5" t="s">
        <v>1</v>
      </c>
      <c r="P31" s="5" t="s">
        <v>2</v>
      </c>
      <c r="Q31" s="11" t="s">
        <v>1098</v>
      </c>
      <c r="S31" s="16"/>
      <c r="T31"/>
      <c r="U31"/>
    </row>
    <row r="32" spans="1:22" s="5" customFormat="1" ht="12">
      <c r="A32" s="5" t="s">
        <v>63</v>
      </c>
      <c r="B32" s="5" t="s">
        <v>64</v>
      </c>
      <c r="C32" s="5" t="s">
        <v>65</v>
      </c>
      <c r="D32" s="5" t="s">
        <v>66</v>
      </c>
      <c r="E32" s="5" t="s">
        <v>67</v>
      </c>
      <c r="F32" s="10" t="s">
        <v>378</v>
      </c>
      <c r="G32" t="str">
        <f t="shared" si="0"/>
        <v>N</v>
      </c>
      <c r="H32" s="5" t="s">
        <v>16</v>
      </c>
      <c r="I32" s="5" t="s">
        <v>1</v>
      </c>
      <c r="J32" s="5" t="s">
        <v>68</v>
      </c>
      <c r="K32" s="5" t="s">
        <v>69</v>
      </c>
      <c r="L32" s="5" t="s">
        <v>9</v>
      </c>
      <c r="M32" s="45">
        <v>2014</v>
      </c>
      <c r="N32" s="16"/>
      <c r="O32" s="5" t="s">
        <v>1</v>
      </c>
      <c r="P32" s="5" t="s">
        <v>2</v>
      </c>
      <c r="Q32" s="11" t="s">
        <v>644</v>
      </c>
      <c r="S32"/>
      <c r="T32" t="s">
        <v>9</v>
      </c>
      <c r="U32"/>
      <c r="V32" s="5" t="s">
        <v>9</v>
      </c>
    </row>
    <row r="33" spans="1:22" s="5" customFormat="1" ht="12">
      <c r="A33" s="5" t="s">
        <v>789</v>
      </c>
      <c r="B33" s="5" t="s">
        <v>790</v>
      </c>
      <c r="C33" s="5" t="s">
        <v>791</v>
      </c>
      <c r="D33" s="5" t="s">
        <v>792</v>
      </c>
      <c r="E33" s="5" t="s">
        <v>793</v>
      </c>
      <c r="F33" s="10" t="s">
        <v>794</v>
      </c>
      <c r="G33" t="str">
        <f t="shared" si="0"/>
        <v>Y</v>
      </c>
      <c r="H33" s="5" t="s">
        <v>795</v>
      </c>
      <c r="I33" s="5" t="s">
        <v>1</v>
      </c>
      <c r="J33" s="5" t="s">
        <v>8</v>
      </c>
      <c r="K33" s="5" t="s">
        <v>796</v>
      </c>
      <c r="M33" s="22">
        <v>2015</v>
      </c>
      <c r="N33" s="16"/>
      <c r="O33" s="5" t="s">
        <v>1</v>
      </c>
      <c r="P33" s="5" t="s">
        <v>2</v>
      </c>
      <c r="Q33" s="11" t="s">
        <v>797</v>
      </c>
      <c r="S33"/>
      <c r="T33" t="s">
        <v>9</v>
      </c>
      <c r="U33"/>
      <c r="V33" s="5" t="s">
        <v>9</v>
      </c>
    </row>
    <row r="34" spans="1:22" s="5" customFormat="1" ht="12">
      <c r="A34" s="5" t="s">
        <v>70</v>
      </c>
      <c r="B34" s="5" t="s">
        <v>71</v>
      </c>
      <c r="C34" s="5" t="s">
        <v>72</v>
      </c>
      <c r="D34" s="5" t="s">
        <v>73</v>
      </c>
      <c r="E34" s="5" t="s">
        <v>15</v>
      </c>
      <c r="F34" s="10" t="s">
        <v>583</v>
      </c>
      <c r="G34" t="str">
        <f t="shared" si="0"/>
        <v>Y</v>
      </c>
      <c r="H34" s="5" t="s">
        <v>74</v>
      </c>
      <c r="I34" s="5" t="s">
        <v>1</v>
      </c>
      <c r="J34" s="5" t="s">
        <v>62</v>
      </c>
      <c r="K34" s="5" t="s">
        <v>75</v>
      </c>
      <c r="M34" s="22">
        <v>2016</v>
      </c>
      <c r="N34" s="16"/>
      <c r="O34" s="5" t="s">
        <v>1</v>
      </c>
      <c r="P34" s="5" t="s">
        <v>2</v>
      </c>
      <c r="Q34" s="11" t="s">
        <v>76</v>
      </c>
      <c r="S34" s="16"/>
      <c r="T34" t="s">
        <v>9</v>
      </c>
      <c r="U34"/>
      <c r="V34" s="5" t="s">
        <v>9</v>
      </c>
    </row>
    <row r="35" spans="1:21" s="5" customFormat="1" ht="12">
      <c r="A35" s="5" t="s">
        <v>996</v>
      </c>
      <c r="B35" s="5" t="s">
        <v>997</v>
      </c>
      <c r="C35" s="5" t="s">
        <v>998</v>
      </c>
      <c r="D35" s="5" t="s">
        <v>999</v>
      </c>
      <c r="E35" s="5" t="s">
        <v>28</v>
      </c>
      <c r="F35" s="10" t="s">
        <v>1000</v>
      </c>
      <c r="G35" t="str">
        <f t="shared" si="0"/>
        <v>Y</v>
      </c>
      <c r="H35" s="5" t="s">
        <v>1001</v>
      </c>
      <c r="I35" s="5" t="s">
        <v>1</v>
      </c>
      <c r="J35" s="5" t="s">
        <v>1002</v>
      </c>
      <c r="K35" s="5" t="s">
        <v>1003</v>
      </c>
      <c r="L35" s="5" t="s">
        <v>1004</v>
      </c>
      <c r="M35" s="22">
        <v>2015</v>
      </c>
      <c r="N35" s="16"/>
      <c r="O35" s="16" t="s">
        <v>1</v>
      </c>
      <c r="P35" s="16" t="s">
        <v>2</v>
      </c>
      <c r="Q35" s="11" t="s">
        <v>1005</v>
      </c>
      <c r="S35"/>
      <c r="T35" s="17"/>
      <c r="U35"/>
    </row>
    <row r="36" spans="1:21" s="5" customFormat="1" ht="12">
      <c r="A36" s="5" t="s">
        <v>948</v>
      </c>
      <c r="B36" s="5" t="s">
        <v>949</v>
      </c>
      <c r="C36" s="5" t="s">
        <v>950</v>
      </c>
      <c r="D36" s="5" t="s">
        <v>951</v>
      </c>
      <c r="E36" s="5" t="s">
        <v>28</v>
      </c>
      <c r="F36" s="10" t="s">
        <v>952</v>
      </c>
      <c r="G36" t="str">
        <f t="shared" si="0"/>
        <v>N</v>
      </c>
      <c r="H36" s="5" t="s">
        <v>38</v>
      </c>
      <c r="I36" s="5" t="s">
        <v>1</v>
      </c>
      <c r="J36" s="5" t="s">
        <v>275</v>
      </c>
      <c r="K36" s="5" t="s">
        <v>953</v>
      </c>
      <c r="M36" s="45">
        <v>2014</v>
      </c>
      <c r="N36" s="16"/>
      <c r="O36" s="16" t="s">
        <v>1</v>
      </c>
      <c r="P36" s="16" t="s">
        <v>2</v>
      </c>
      <c r="Q36" s="11" t="s">
        <v>954</v>
      </c>
      <c r="S36"/>
      <c r="T36" t="s">
        <v>9</v>
      </c>
      <c r="U36"/>
    </row>
    <row r="37" spans="1:22" s="5" customFormat="1" ht="12">
      <c r="A37" s="5" t="s">
        <v>415</v>
      </c>
      <c r="B37" s="5" t="s">
        <v>416</v>
      </c>
      <c r="C37" s="5" t="s">
        <v>417</v>
      </c>
      <c r="D37" s="5" t="s">
        <v>418</v>
      </c>
      <c r="E37" s="5" t="s">
        <v>55</v>
      </c>
      <c r="F37" s="10" t="s">
        <v>419</v>
      </c>
      <c r="G37" t="str">
        <f t="shared" si="0"/>
        <v>Y</v>
      </c>
      <c r="H37" s="5" t="s">
        <v>581</v>
      </c>
      <c r="I37" s="5" t="s">
        <v>1</v>
      </c>
      <c r="J37" s="5" t="s">
        <v>580</v>
      </c>
      <c r="K37" s="5" t="s">
        <v>420</v>
      </c>
      <c r="L37" s="5" t="s">
        <v>866</v>
      </c>
      <c r="M37" s="22">
        <v>2015</v>
      </c>
      <c r="N37" s="16"/>
      <c r="O37" s="5" t="s">
        <v>1</v>
      </c>
      <c r="P37" s="5" t="s">
        <v>2</v>
      </c>
      <c r="Q37" s="11" t="s">
        <v>579</v>
      </c>
      <c r="S37" s="16"/>
      <c r="T37" t="s">
        <v>9</v>
      </c>
      <c r="U37"/>
      <c r="V37" s="5" t="s">
        <v>9</v>
      </c>
    </row>
    <row r="38" spans="1:22" ht="12">
      <c r="A38" s="5" t="s">
        <v>546</v>
      </c>
      <c r="B38" s="5" t="s">
        <v>547</v>
      </c>
      <c r="C38" s="5" t="s">
        <v>548</v>
      </c>
      <c r="D38" s="5" t="s">
        <v>549</v>
      </c>
      <c r="E38" s="5" t="s">
        <v>0</v>
      </c>
      <c r="F38" s="10" t="s">
        <v>550</v>
      </c>
      <c r="G38" t="str">
        <f t="shared" si="0"/>
        <v>Y</v>
      </c>
      <c r="H38" s="5" t="s">
        <v>38</v>
      </c>
      <c r="I38" s="5" t="s">
        <v>1</v>
      </c>
      <c r="J38" s="5"/>
      <c r="K38" s="5" t="s">
        <v>551</v>
      </c>
      <c r="L38" s="5"/>
      <c r="M38" s="22">
        <v>2015</v>
      </c>
      <c r="N38" s="16"/>
      <c r="O38" s="5"/>
      <c r="P38" s="5"/>
      <c r="Q38" s="11"/>
      <c r="R38" s="5"/>
      <c r="T38" t="s">
        <v>9</v>
      </c>
      <c r="V38" s="5" t="s">
        <v>9</v>
      </c>
    </row>
    <row r="39" spans="1:22" s="5" customFormat="1" ht="12">
      <c r="A39" s="5" t="s">
        <v>330</v>
      </c>
      <c r="B39" s="5" t="s">
        <v>331</v>
      </c>
      <c r="C39" s="5" t="s">
        <v>332</v>
      </c>
      <c r="D39" s="5" t="s">
        <v>333</v>
      </c>
      <c r="E39" s="5" t="s">
        <v>28</v>
      </c>
      <c r="F39" s="10" t="s">
        <v>404</v>
      </c>
      <c r="G39" t="str">
        <f t="shared" si="0"/>
        <v>Y</v>
      </c>
      <c r="H39" s="5" t="s">
        <v>334</v>
      </c>
      <c r="I39" s="5" t="s">
        <v>1</v>
      </c>
      <c r="J39" s="5" t="s">
        <v>97</v>
      </c>
      <c r="K39" s="5" t="s">
        <v>335</v>
      </c>
      <c r="M39" s="22">
        <v>2015</v>
      </c>
      <c r="N39" s="16"/>
      <c r="O39" s="5" t="s">
        <v>1</v>
      </c>
      <c r="P39" s="5" t="s">
        <v>2</v>
      </c>
      <c r="Q39" s="11" t="s">
        <v>462</v>
      </c>
      <c r="S39" s="16"/>
      <c r="T39" t="s">
        <v>9</v>
      </c>
      <c r="U39"/>
      <c r="V39" s="5" t="s">
        <v>9</v>
      </c>
    </row>
    <row r="40" spans="1:22" ht="12">
      <c r="A40" s="5" t="s">
        <v>77</v>
      </c>
      <c r="B40" s="5" t="s">
        <v>78</v>
      </c>
      <c r="C40" s="5" t="s">
        <v>79</v>
      </c>
      <c r="D40" s="5" t="s">
        <v>80</v>
      </c>
      <c r="E40" s="5" t="s">
        <v>28</v>
      </c>
      <c r="F40" s="10" t="s">
        <v>379</v>
      </c>
      <c r="G40" t="str">
        <f t="shared" si="0"/>
        <v>Y</v>
      </c>
      <c r="H40" s="5" t="s">
        <v>81</v>
      </c>
      <c r="I40" s="5" t="s">
        <v>82</v>
      </c>
      <c r="J40" s="5" t="s">
        <v>596</v>
      </c>
      <c r="K40" s="5" t="s">
        <v>750</v>
      </c>
      <c r="L40" s="5" t="s">
        <v>751</v>
      </c>
      <c r="M40" s="22">
        <v>2015</v>
      </c>
      <c r="N40" s="16"/>
      <c r="O40" s="5" t="s">
        <v>1</v>
      </c>
      <c r="P40" s="5"/>
      <c r="Q40" s="11" t="s">
        <v>1078</v>
      </c>
      <c r="R40" s="5" t="s">
        <v>517</v>
      </c>
      <c r="T40" t="s">
        <v>9</v>
      </c>
      <c r="V40" s="5" t="s">
        <v>9</v>
      </c>
    </row>
    <row r="41" spans="1:22" ht="12">
      <c r="A41" s="5" t="s">
        <v>1080</v>
      </c>
      <c r="B41" s="5" t="s">
        <v>1081</v>
      </c>
      <c r="C41" s="5" t="s">
        <v>1082</v>
      </c>
      <c r="D41" s="5" t="s">
        <v>1083</v>
      </c>
      <c r="E41" s="5" t="s">
        <v>0</v>
      </c>
      <c r="F41" s="10" t="s">
        <v>1084</v>
      </c>
      <c r="G41" t="str">
        <f t="shared" si="0"/>
        <v>Y</v>
      </c>
      <c r="H41" s="5" t="s">
        <v>38</v>
      </c>
      <c r="I41" s="5" t="s">
        <v>1</v>
      </c>
      <c r="J41" s="5" t="s">
        <v>1085</v>
      </c>
      <c r="K41" s="5" t="s">
        <v>1086</v>
      </c>
      <c r="L41" s="5" t="s">
        <v>1087</v>
      </c>
      <c r="M41" s="22">
        <v>2015</v>
      </c>
      <c r="N41" s="16"/>
      <c r="O41" s="16" t="s">
        <v>1</v>
      </c>
      <c r="P41" s="16" t="s">
        <v>2</v>
      </c>
      <c r="Q41" s="11" t="s">
        <v>1088</v>
      </c>
      <c r="R41" s="5"/>
      <c r="S41" s="16"/>
      <c r="V41" s="5"/>
    </row>
    <row r="42" spans="1:22" ht="12">
      <c r="A42" s="5" t="s">
        <v>1116</v>
      </c>
      <c r="B42" s="5" t="s">
        <v>1115</v>
      </c>
      <c r="C42" s="5" t="s">
        <v>1117</v>
      </c>
      <c r="D42" s="5" t="s">
        <v>1118</v>
      </c>
      <c r="E42" s="5" t="s">
        <v>60</v>
      </c>
      <c r="F42" s="10" t="s">
        <v>1119</v>
      </c>
      <c r="G42" t="str">
        <f t="shared" si="0"/>
        <v>Y</v>
      </c>
      <c r="H42" s="5" t="s">
        <v>811</v>
      </c>
      <c r="I42" s="5" t="s">
        <v>1</v>
      </c>
      <c r="J42" s="5" t="s">
        <v>1002</v>
      </c>
      <c r="K42" s="5" t="s">
        <v>1120</v>
      </c>
      <c r="L42" s="5"/>
      <c r="M42" s="22">
        <v>2015</v>
      </c>
      <c r="N42" s="16"/>
      <c r="O42" s="16" t="s">
        <v>1</v>
      </c>
      <c r="P42" s="16" t="s">
        <v>2</v>
      </c>
      <c r="Q42" s="11" t="s">
        <v>1121</v>
      </c>
      <c r="R42" s="5"/>
      <c r="S42" s="16"/>
      <c r="V42" s="5"/>
    </row>
    <row r="43" spans="1:22" ht="12">
      <c r="A43" t="s">
        <v>806</v>
      </c>
      <c r="B43" t="s">
        <v>807</v>
      </c>
      <c r="C43" t="s">
        <v>808</v>
      </c>
      <c r="D43" t="s">
        <v>809</v>
      </c>
      <c r="E43" t="s">
        <v>60</v>
      </c>
      <c r="F43" s="2" t="s">
        <v>810</v>
      </c>
      <c r="G43" t="str">
        <f t="shared" si="0"/>
        <v>Y</v>
      </c>
      <c r="H43" t="s">
        <v>811</v>
      </c>
      <c r="I43" t="s">
        <v>1</v>
      </c>
      <c r="J43" t="s">
        <v>41</v>
      </c>
      <c r="K43" t="s">
        <v>812</v>
      </c>
      <c r="L43" t="s">
        <v>813</v>
      </c>
      <c r="M43" s="22">
        <v>2017</v>
      </c>
      <c r="N43" s="16"/>
      <c r="O43" s="5" t="s">
        <v>1</v>
      </c>
      <c r="P43" s="5" t="s">
        <v>2</v>
      </c>
      <c r="Q43" s="1" t="s">
        <v>814</v>
      </c>
      <c r="R43" s="5" t="s">
        <v>1062</v>
      </c>
      <c r="T43" t="s">
        <v>9</v>
      </c>
      <c r="V43" s="5" t="s">
        <v>9</v>
      </c>
    </row>
    <row r="44" spans="1:22" ht="12">
      <c r="A44" t="s">
        <v>878</v>
      </c>
      <c r="B44" t="s">
        <v>879</v>
      </c>
      <c r="C44" t="s">
        <v>880</v>
      </c>
      <c r="D44" t="s">
        <v>881</v>
      </c>
      <c r="E44" t="s">
        <v>28</v>
      </c>
      <c r="F44" s="2" t="s">
        <v>882</v>
      </c>
      <c r="G44" t="str">
        <f t="shared" si="0"/>
        <v>Y</v>
      </c>
      <c r="H44" t="s">
        <v>38</v>
      </c>
      <c r="I44" t="s">
        <v>1</v>
      </c>
      <c r="J44" t="s">
        <v>883</v>
      </c>
      <c r="K44" t="s">
        <v>884</v>
      </c>
      <c r="M44" s="22">
        <v>2015</v>
      </c>
      <c r="N44" s="16"/>
      <c r="O44" s="5"/>
      <c r="P44" s="16" t="s">
        <v>2</v>
      </c>
      <c r="Q44" s="1" t="s">
        <v>1105</v>
      </c>
      <c r="R44" s="16"/>
      <c r="S44" s="16"/>
      <c r="T44" t="s">
        <v>9</v>
      </c>
      <c r="V44" s="5"/>
    </row>
    <row r="45" spans="1:22" ht="12">
      <c r="A45" t="s">
        <v>1126</v>
      </c>
      <c r="B45" t="s">
        <v>1127</v>
      </c>
      <c r="C45" t="s">
        <v>1128</v>
      </c>
      <c r="D45" t="s">
        <v>614</v>
      </c>
      <c r="E45" t="s">
        <v>15</v>
      </c>
      <c r="F45" s="2" t="s">
        <v>1129</v>
      </c>
      <c r="G45" t="str">
        <f t="shared" si="0"/>
        <v>Y</v>
      </c>
      <c r="H45" t="s">
        <v>1130</v>
      </c>
      <c r="I45" t="s">
        <v>1</v>
      </c>
      <c r="J45" t="s">
        <v>275</v>
      </c>
      <c r="K45" t="s">
        <v>1131</v>
      </c>
      <c r="L45" t="s">
        <v>1132</v>
      </c>
      <c r="M45" s="22">
        <v>2016</v>
      </c>
      <c r="N45" s="16"/>
      <c r="O45" s="5"/>
      <c r="P45" s="16" t="s">
        <v>2</v>
      </c>
      <c r="Q45" s="1" t="s">
        <v>1133</v>
      </c>
      <c r="R45" s="16"/>
      <c r="S45" s="16" t="s">
        <v>1134</v>
      </c>
      <c r="V45" s="5"/>
    </row>
    <row r="46" spans="1:22" ht="12">
      <c r="A46" t="s">
        <v>1008</v>
      </c>
      <c r="B46" t="s">
        <v>1009</v>
      </c>
      <c r="C46" t="s">
        <v>1010</v>
      </c>
      <c r="D46" t="s">
        <v>1011</v>
      </c>
      <c r="E46" t="s">
        <v>28</v>
      </c>
      <c r="F46" s="2" t="s">
        <v>1012</v>
      </c>
      <c r="G46" t="str">
        <f t="shared" si="0"/>
        <v>Y</v>
      </c>
      <c r="H46" t="s">
        <v>29</v>
      </c>
      <c r="I46" t="s">
        <v>82</v>
      </c>
      <c r="J46" t="s">
        <v>8</v>
      </c>
      <c r="K46" t="s">
        <v>1013</v>
      </c>
      <c r="M46" s="22">
        <v>2015</v>
      </c>
      <c r="N46" s="16"/>
      <c r="O46" s="5"/>
      <c r="P46" s="16" t="s">
        <v>2</v>
      </c>
      <c r="Q46" s="1" t="s">
        <v>1014</v>
      </c>
      <c r="R46" s="16"/>
      <c r="V46" s="5"/>
    </row>
    <row r="47" spans="1:22" ht="12">
      <c r="A47" s="5" t="s">
        <v>712</v>
      </c>
      <c r="B47" s="5" t="s">
        <v>711</v>
      </c>
      <c r="C47" s="5" t="s">
        <v>713</v>
      </c>
      <c r="D47" s="5" t="s">
        <v>714</v>
      </c>
      <c r="E47" s="5" t="s">
        <v>15</v>
      </c>
      <c r="F47" s="10" t="s">
        <v>715</v>
      </c>
      <c r="G47" t="str">
        <f t="shared" si="0"/>
        <v>N</v>
      </c>
      <c r="H47" s="5" t="s">
        <v>718</v>
      </c>
      <c r="I47" s="5" t="s">
        <v>1</v>
      </c>
      <c r="J47" s="5" t="s">
        <v>8</v>
      </c>
      <c r="K47" s="5" t="s">
        <v>716</v>
      </c>
      <c r="L47" s="5"/>
      <c r="M47" s="45">
        <v>2014</v>
      </c>
      <c r="N47" s="16"/>
      <c r="O47" s="5" t="s">
        <v>1</v>
      </c>
      <c r="P47" s="5" t="s">
        <v>2</v>
      </c>
      <c r="Q47" s="11" t="s">
        <v>717</v>
      </c>
      <c r="R47" s="5"/>
      <c r="T47" t="s">
        <v>9</v>
      </c>
      <c r="V47" s="5" t="s">
        <v>9</v>
      </c>
    </row>
    <row r="48" spans="1:22" ht="12">
      <c r="A48" s="5" t="s">
        <v>1061</v>
      </c>
      <c r="B48" s="5" t="s">
        <v>1052</v>
      </c>
      <c r="C48" s="5" t="s">
        <v>1053</v>
      </c>
      <c r="D48" s="5" t="s">
        <v>1054</v>
      </c>
      <c r="E48" s="5" t="s">
        <v>55</v>
      </c>
      <c r="F48" s="10" t="s">
        <v>1055</v>
      </c>
      <c r="G48" t="str">
        <f t="shared" si="0"/>
        <v>Y</v>
      </c>
      <c r="H48" s="5" t="s">
        <v>1056</v>
      </c>
      <c r="I48" s="5" t="s">
        <v>1</v>
      </c>
      <c r="J48" s="5"/>
      <c r="K48" s="5" t="s">
        <v>1057</v>
      </c>
      <c r="L48" s="5" t="s">
        <v>1058</v>
      </c>
      <c r="M48" s="22">
        <v>2015</v>
      </c>
      <c r="N48" s="16"/>
      <c r="O48" s="5" t="s">
        <v>1</v>
      </c>
      <c r="P48" s="16" t="s">
        <v>2</v>
      </c>
      <c r="Q48" s="11" t="s">
        <v>1059</v>
      </c>
      <c r="R48" s="16"/>
      <c r="S48" s="16"/>
      <c r="V48" s="5"/>
    </row>
    <row r="49" spans="1:22" ht="12">
      <c r="A49" s="5" t="s">
        <v>766</v>
      </c>
      <c r="B49" s="5" t="s">
        <v>767</v>
      </c>
      <c r="C49" s="5" t="s">
        <v>1064</v>
      </c>
      <c r="D49" s="5" t="s">
        <v>768</v>
      </c>
      <c r="E49" s="5" t="s">
        <v>28</v>
      </c>
      <c r="F49" s="10" t="s">
        <v>851</v>
      </c>
      <c r="G49" t="str">
        <f t="shared" si="0"/>
        <v>Y</v>
      </c>
      <c r="H49" s="5" t="s">
        <v>38</v>
      </c>
      <c r="I49" s="5" t="s">
        <v>1</v>
      </c>
      <c r="J49" s="5" t="s">
        <v>1122</v>
      </c>
      <c r="K49" s="5" t="s">
        <v>1123</v>
      </c>
      <c r="L49" s="5"/>
      <c r="M49" s="22">
        <v>2016</v>
      </c>
      <c r="N49" s="16"/>
      <c r="O49" s="5"/>
      <c r="P49" s="5" t="s">
        <v>2</v>
      </c>
      <c r="Q49" s="11" t="s">
        <v>769</v>
      </c>
      <c r="R49" s="5"/>
      <c r="T49" s="17" t="s">
        <v>9</v>
      </c>
      <c r="U49" s="8"/>
      <c r="V49" s="5" t="s">
        <v>9</v>
      </c>
    </row>
    <row r="50" spans="1:22" s="5" customFormat="1" ht="12">
      <c r="A50" s="5" t="s">
        <v>83</v>
      </c>
      <c r="B50" s="5" t="s">
        <v>84</v>
      </c>
      <c r="C50" s="5" t="s">
        <v>85</v>
      </c>
      <c r="D50" s="5" t="s">
        <v>86</v>
      </c>
      <c r="E50" s="5" t="s">
        <v>28</v>
      </c>
      <c r="F50" s="10" t="s">
        <v>380</v>
      </c>
      <c r="G50" t="str">
        <f t="shared" si="0"/>
        <v>N</v>
      </c>
      <c r="H50" s="5" t="s">
        <v>38</v>
      </c>
      <c r="I50" s="5" t="s">
        <v>1</v>
      </c>
      <c r="J50" s="5" t="s">
        <v>275</v>
      </c>
      <c r="M50" s="45">
        <v>2014</v>
      </c>
      <c r="N50" s="16"/>
      <c r="O50" s="5" t="s">
        <v>1</v>
      </c>
      <c r="P50" s="5" t="s">
        <v>2</v>
      </c>
      <c r="Q50" s="11" t="s">
        <v>662</v>
      </c>
      <c r="S50"/>
      <c r="T50" t="s">
        <v>9</v>
      </c>
      <c r="U50"/>
      <c r="V50" s="5" t="s">
        <v>9</v>
      </c>
    </row>
    <row r="51" spans="1:21" s="5" customFormat="1" ht="12">
      <c r="A51" s="5" t="s">
        <v>1015</v>
      </c>
      <c r="B51" s="5" t="s">
        <v>1016</v>
      </c>
      <c r="C51" s="5" t="s">
        <v>1017</v>
      </c>
      <c r="D51" s="5" t="s">
        <v>1018</v>
      </c>
      <c r="E51" s="5" t="s">
        <v>28</v>
      </c>
      <c r="F51" s="10" t="s">
        <v>1019</v>
      </c>
      <c r="G51" t="str">
        <f t="shared" si="0"/>
        <v>Y</v>
      </c>
      <c r="I51" s="5" t="s">
        <v>1</v>
      </c>
      <c r="J51" s="5" t="s">
        <v>883</v>
      </c>
      <c r="K51" s="5" t="s">
        <v>1020</v>
      </c>
      <c r="M51" s="22">
        <v>2015</v>
      </c>
      <c r="N51" s="16"/>
      <c r="P51" s="5" t="s">
        <v>2</v>
      </c>
      <c r="Q51" s="11" t="s">
        <v>1021</v>
      </c>
      <c r="R51" s="16"/>
      <c r="S51"/>
      <c r="T51"/>
      <c r="U51"/>
    </row>
    <row r="52" spans="1:21" s="5" customFormat="1" ht="12">
      <c r="A52" s="5" t="s">
        <v>901</v>
      </c>
      <c r="B52" s="5" t="s">
        <v>902</v>
      </c>
      <c r="C52" s="5" t="s">
        <v>903</v>
      </c>
      <c r="D52" s="5" t="s">
        <v>904</v>
      </c>
      <c r="E52" s="5" t="s">
        <v>60</v>
      </c>
      <c r="F52" s="10" t="s">
        <v>905</v>
      </c>
      <c r="G52" t="str">
        <f t="shared" si="0"/>
        <v>N</v>
      </c>
      <c r="I52" s="5" t="s">
        <v>1</v>
      </c>
      <c r="J52" s="5" t="s">
        <v>906</v>
      </c>
      <c r="K52" s="5" t="s">
        <v>907</v>
      </c>
      <c r="L52" s="5" t="s">
        <v>908</v>
      </c>
      <c r="M52" s="45">
        <v>2014</v>
      </c>
      <c r="N52" s="16"/>
      <c r="O52" s="5" t="s">
        <v>1</v>
      </c>
      <c r="P52" s="5" t="s">
        <v>2</v>
      </c>
      <c r="Q52" s="11" t="s">
        <v>407</v>
      </c>
      <c r="S52"/>
      <c r="T52" t="s">
        <v>9</v>
      </c>
      <c r="U52"/>
    </row>
    <row r="53" spans="1:21" s="5" customFormat="1" ht="12">
      <c r="A53" s="5" t="s">
        <v>1099</v>
      </c>
      <c r="B53" s="5" t="s">
        <v>1100</v>
      </c>
      <c r="C53" s="5" t="s">
        <v>1101</v>
      </c>
      <c r="D53" s="5" t="s">
        <v>1102</v>
      </c>
      <c r="E53" s="5" t="s">
        <v>15</v>
      </c>
      <c r="F53" s="10" t="s">
        <v>654</v>
      </c>
      <c r="G53" t="str">
        <f t="shared" si="0"/>
        <v>Y</v>
      </c>
      <c r="I53" s="5" t="s">
        <v>1</v>
      </c>
      <c r="J53" s="5" t="s">
        <v>1002</v>
      </c>
      <c r="K53" s="5" t="s">
        <v>1103</v>
      </c>
      <c r="L53" s="5" t="s">
        <v>1104</v>
      </c>
      <c r="M53" s="22">
        <v>2015</v>
      </c>
      <c r="N53" s="16"/>
      <c r="O53" s="16" t="s">
        <v>1</v>
      </c>
      <c r="P53" s="16"/>
      <c r="Q53" s="11"/>
      <c r="S53"/>
      <c r="T53"/>
      <c r="U53"/>
    </row>
    <row r="54" spans="1:21" s="5" customFormat="1" ht="12">
      <c r="A54" t="s">
        <v>500</v>
      </c>
      <c r="B54" t="s">
        <v>501</v>
      </c>
      <c r="C54" t="s">
        <v>502</v>
      </c>
      <c r="D54" t="s">
        <v>503</v>
      </c>
      <c r="E54" t="s">
        <v>15</v>
      </c>
      <c r="F54" s="2" t="s">
        <v>504</v>
      </c>
      <c r="G54" t="str">
        <f t="shared" si="0"/>
        <v>Y</v>
      </c>
      <c r="H54" t="s">
        <v>505</v>
      </c>
      <c r="I54" t="s">
        <v>1</v>
      </c>
      <c r="J54" t="s">
        <v>8</v>
      </c>
      <c r="K54" t="s">
        <v>506</v>
      </c>
      <c r="L54" t="s">
        <v>507</v>
      </c>
      <c r="M54" s="42">
        <v>2016</v>
      </c>
      <c r="N54" s="35"/>
      <c r="O54"/>
      <c r="P54" t="s">
        <v>2</v>
      </c>
      <c r="Q54" s="1" t="s">
        <v>598</v>
      </c>
      <c r="R54"/>
      <c r="S54" s="34"/>
      <c r="T54" t="s">
        <v>9</v>
      </c>
      <c r="U54"/>
    </row>
    <row r="55" spans="1:22" s="5" customFormat="1" ht="12">
      <c r="A55" s="5" t="s">
        <v>931</v>
      </c>
      <c r="B55" s="5" t="s">
        <v>932</v>
      </c>
      <c r="C55" s="5" t="s">
        <v>933</v>
      </c>
      <c r="D55" s="5" t="s">
        <v>66</v>
      </c>
      <c r="E55" s="5" t="s">
        <v>15</v>
      </c>
      <c r="F55" s="10" t="s">
        <v>378</v>
      </c>
      <c r="G55" t="str">
        <f t="shared" si="0"/>
        <v>Y</v>
      </c>
      <c r="H55" s="5" t="s">
        <v>934</v>
      </c>
      <c r="I55" s="5" t="s">
        <v>1</v>
      </c>
      <c r="J55" s="5" t="s">
        <v>935</v>
      </c>
      <c r="K55" s="5" t="s">
        <v>936</v>
      </c>
      <c r="M55" s="22">
        <v>2015</v>
      </c>
      <c r="N55" s="16"/>
      <c r="O55" s="16" t="s">
        <v>1</v>
      </c>
      <c r="P55" s="16" t="s">
        <v>2</v>
      </c>
      <c r="Q55" s="11" t="s">
        <v>937</v>
      </c>
      <c r="S55" s="16"/>
      <c r="T55" t="s">
        <v>9</v>
      </c>
      <c r="U55" s="8"/>
      <c r="V55" s="5" t="s">
        <v>938</v>
      </c>
    </row>
    <row r="56" spans="1:22" ht="12">
      <c r="A56" t="s">
        <v>696</v>
      </c>
      <c r="B56" t="s">
        <v>697</v>
      </c>
      <c r="C56" t="s">
        <v>698</v>
      </c>
      <c r="D56" t="s">
        <v>269</v>
      </c>
      <c r="E56" t="s">
        <v>60</v>
      </c>
      <c r="F56" s="2" t="s">
        <v>699</v>
      </c>
      <c r="G56" t="str">
        <f t="shared" si="0"/>
        <v>Y</v>
      </c>
      <c r="H56" t="s">
        <v>700</v>
      </c>
      <c r="I56" t="s">
        <v>1</v>
      </c>
      <c r="J56" t="s">
        <v>39</v>
      </c>
      <c r="K56" t="s">
        <v>701</v>
      </c>
      <c r="M56" s="22">
        <v>2017</v>
      </c>
      <c r="N56" s="16"/>
      <c r="O56" s="5" t="s">
        <v>1</v>
      </c>
      <c r="P56" s="5" t="s">
        <v>2</v>
      </c>
      <c r="Q56" s="11" t="s">
        <v>786</v>
      </c>
      <c r="T56" t="s">
        <v>9</v>
      </c>
      <c r="V56" s="5" t="s">
        <v>9</v>
      </c>
    </row>
    <row r="57" spans="1:22" ht="12">
      <c r="A57" s="5" t="s">
        <v>87</v>
      </c>
      <c r="B57" s="5" t="s">
        <v>88</v>
      </c>
      <c r="C57" s="5" t="s">
        <v>89</v>
      </c>
      <c r="D57" s="5" t="s">
        <v>90</v>
      </c>
      <c r="E57" s="5" t="s">
        <v>28</v>
      </c>
      <c r="F57" s="10" t="s">
        <v>381</v>
      </c>
      <c r="G57" t="str">
        <f t="shared" si="0"/>
        <v>Y</v>
      </c>
      <c r="H57" s="5" t="s">
        <v>754</v>
      </c>
      <c r="I57" s="5" t="s">
        <v>1</v>
      </c>
      <c r="J57" s="5" t="s">
        <v>9</v>
      </c>
      <c r="K57" s="5" t="s">
        <v>91</v>
      </c>
      <c r="L57" s="5" t="s">
        <v>9</v>
      </c>
      <c r="M57" s="22">
        <v>2015</v>
      </c>
      <c r="N57" s="16"/>
      <c r="O57" s="5" t="s">
        <v>1</v>
      </c>
      <c r="P57" s="5" t="s">
        <v>2</v>
      </c>
      <c r="Q57" s="11" t="s">
        <v>409</v>
      </c>
      <c r="R57" s="5"/>
      <c r="S57" s="16"/>
      <c r="T57" t="s">
        <v>9</v>
      </c>
      <c r="V57" s="5" t="s">
        <v>9</v>
      </c>
    </row>
    <row r="58" spans="1:22" ht="12">
      <c r="A58" s="5" t="s">
        <v>829</v>
      </c>
      <c r="B58" s="5" t="s">
        <v>830</v>
      </c>
      <c r="C58" s="5" t="s">
        <v>831</v>
      </c>
      <c r="D58" s="5" t="s">
        <v>832</v>
      </c>
      <c r="E58" s="5" t="s">
        <v>231</v>
      </c>
      <c r="F58" s="10" t="s">
        <v>833</v>
      </c>
      <c r="G58" t="str">
        <f t="shared" si="0"/>
        <v>Y</v>
      </c>
      <c r="H58" s="5" t="s">
        <v>834</v>
      </c>
      <c r="I58" s="5" t="s">
        <v>1</v>
      </c>
      <c r="J58" s="5" t="s">
        <v>539</v>
      </c>
      <c r="K58" s="5" t="s">
        <v>835</v>
      </c>
      <c r="L58" s="5"/>
      <c r="M58" s="22">
        <v>2017</v>
      </c>
      <c r="N58" s="16"/>
      <c r="O58" s="5" t="s">
        <v>1</v>
      </c>
      <c r="P58" s="5" t="s">
        <v>2</v>
      </c>
      <c r="Q58" s="11" t="s">
        <v>836</v>
      </c>
      <c r="R58" s="5"/>
      <c r="S58" s="16"/>
      <c r="T58" t="s">
        <v>9</v>
      </c>
      <c r="V58" s="5" t="s">
        <v>9</v>
      </c>
    </row>
    <row r="59" spans="1:22" ht="12">
      <c r="A59" s="5" t="s">
        <v>815</v>
      </c>
      <c r="B59" s="5" t="s">
        <v>816</v>
      </c>
      <c r="C59" s="5" t="s">
        <v>817</v>
      </c>
      <c r="D59" s="5" t="s">
        <v>257</v>
      </c>
      <c r="E59" s="5" t="s">
        <v>0</v>
      </c>
      <c r="F59" s="10" t="s">
        <v>818</v>
      </c>
      <c r="G59" t="str">
        <f t="shared" si="0"/>
        <v>N</v>
      </c>
      <c r="H59" s="5" t="s">
        <v>259</v>
      </c>
      <c r="I59" s="5" t="s">
        <v>1</v>
      </c>
      <c r="J59" s="5" t="s">
        <v>643</v>
      </c>
      <c r="K59" s="5" t="s">
        <v>819</v>
      </c>
      <c r="L59" s="5"/>
      <c r="M59" s="45">
        <v>2014</v>
      </c>
      <c r="N59" s="16"/>
      <c r="O59" s="5" t="s">
        <v>1</v>
      </c>
      <c r="P59" s="5" t="s">
        <v>2</v>
      </c>
      <c r="Q59" s="11" t="s">
        <v>820</v>
      </c>
      <c r="R59" s="5"/>
      <c r="T59" t="s">
        <v>9</v>
      </c>
      <c r="V59" s="5" t="s">
        <v>9</v>
      </c>
    </row>
    <row r="60" spans="1:22" ht="12">
      <c r="A60" s="5" t="s">
        <v>989</v>
      </c>
      <c r="B60" s="5" t="s">
        <v>990</v>
      </c>
      <c r="C60" s="5" t="s">
        <v>991</v>
      </c>
      <c r="D60" s="5" t="s">
        <v>881</v>
      </c>
      <c r="E60" s="5" t="s">
        <v>28</v>
      </c>
      <c r="F60" s="10" t="s">
        <v>992</v>
      </c>
      <c r="G60" t="str">
        <f t="shared" si="0"/>
        <v>Y</v>
      </c>
      <c r="H60" s="5" t="s">
        <v>38</v>
      </c>
      <c r="I60" s="5" t="s">
        <v>1</v>
      </c>
      <c r="J60" s="5" t="s">
        <v>146</v>
      </c>
      <c r="K60" s="5" t="s">
        <v>993</v>
      </c>
      <c r="L60" s="5"/>
      <c r="M60" s="22">
        <v>2015</v>
      </c>
      <c r="N60" s="16"/>
      <c r="O60" s="16" t="s">
        <v>1</v>
      </c>
      <c r="P60" s="16" t="s">
        <v>2</v>
      </c>
      <c r="Q60" s="11" t="s">
        <v>994</v>
      </c>
      <c r="R60" s="5"/>
      <c r="V60" s="5"/>
    </row>
    <row r="61" spans="1:22" s="5" customFormat="1" ht="12">
      <c r="A61" s="5" t="s">
        <v>92</v>
      </c>
      <c r="B61" s="5" t="s">
        <v>93</v>
      </c>
      <c r="C61" s="5" t="s">
        <v>94</v>
      </c>
      <c r="D61" s="5" t="s">
        <v>95</v>
      </c>
      <c r="E61" s="5" t="s">
        <v>55</v>
      </c>
      <c r="F61" s="10" t="s">
        <v>382</v>
      </c>
      <c r="G61" t="str">
        <f t="shared" si="0"/>
        <v>N</v>
      </c>
      <c r="H61" s="5" t="s">
        <v>96</v>
      </c>
      <c r="I61" s="5" t="s">
        <v>1</v>
      </c>
      <c r="J61" s="5" t="s">
        <v>97</v>
      </c>
      <c r="K61" s="5" t="s">
        <v>98</v>
      </c>
      <c r="M61" s="44">
        <v>2013</v>
      </c>
      <c r="N61" s="16"/>
      <c r="O61" s="5" t="s">
        <v>1</v>
      </c>
      <c r="P61" s="5" t="s">
        <v>2</v>
      </c>
      <c r="Q61" s="11" t="s">
        <v>485</v>
      </c>
      <c r="R61" s="5" t="s">
        <v>99</v>
      </c>
      <c r="S61"/>
      <c r="T61" s="17" t="s">
        <v>9</v>
      </c>
      <c r="U61"/>
      <c r="V61" s="5" t="s">
        <v>9</v>
      </c>
    </row>
    <row r="62" spans="1:22" s="5" customFormat="1" ht="12">
      <c r="A62" t="s">
        <v>678</v>
      </c>
      <c r="B62" t="s">
        <v>679</v>
      </c>
      <c r="C62" t="s">
        <v>680</v>
      </c>
      <c r="D62" t="s">
        <v>681</v>
      </c>
      <c r="E62" t="s">
        <v>55</v>
      </c>
      <c r="F62" s="2" t="s">
        <v>682</v>
      </c>
      <c r="G62" t="str">
        <f t="shared" si="0"/>
        <v>Y</v>
      </c>
      <c r="H62" t="s">
        <v>683</v>
      </c>
      <c r="I62" t="s">
        <v>1</v>
      </c>
      <c r="J62" t="s">
        <v>62</v>
      </c>
      <c r="K62" t="s">
        <v>684</v>
      </c>
      <c r="L62"/>
      <c r="M62" s="42">
        <v>2016</v>
      </c>
      <c r="N62" s="35"/>
      <c r="O62"/>
      <c r="P62" t="s">
        <v>2</v>
      </c>
      <c r="Q62" s="1" t="s">
        <v>685</v>
      </c>
      <c r="R62"/>
      <c r="S62"/>
      <c r="T62" t="s">
        <v>9</v>
      </c>
      <c r="U62" s="8"/>
      <c r="V62" s="5" t="s">
        <v>9</v>
      </c>
    </row>
    <row r="63" spans="1:22" s="5" customFormat="1" ht="12">
      <c r="A63" t="s">
        <v>822</v>
      </c>
      <c r="B63" t="s">
        <v>823</v>
      </c>
      <c r="C63" t="s">
        <v>824</v>
      </c>
      <c r="D63" t="s">
        <v>101</v>
      </c>
      <c r="E63" t="s">
        <v>0</v>
      </c>
      <c r="F63" s="2" t="s">
        <v>383</v>
      </c>
      <c r="G63" t="str">
        <f t="shared" si="0"/>
        <v>N</v>
      </c>
      <c r="H63" t="s">
        <v>825</v>
      </c>
      <c r="I63" t="s">
        <v>1</v>
      </c>
      <c r="J63"/>
      <c r="K63"/>
      <c r="L63"/>
      <c r="M63" s="46">
        <v>2014</v>
      </c>
      <c r="N63" s="35"/>
      <c r="O63"/>
      <c r="P63"/>
      <c r="Q63" s="1"/>
      <c r="R63"/>
      <c r="S63"/>
      <c r="T63" t="s">
        <v>9</v>
      </c>
      <c r="U63" s="8"/>
      <c r="V63" s="5" t="s">
        <v>9</v>
      </c>
    </row>
    <row r="64" spans="1:22" s="5" customFormat="1" ht="12.75" thickBot="1">
      <c r="A64" t="s">
        <v>852</v>
      </c>
      <c r="B64" t="s">
        <v>853</v>
      </c>
      <c r="C64" t="s">
        <v>854</v>
      </c>
      <c r="D64" t="s">
        <v>855</v>
      </c>
      <c r="E64" t="s">
        <v>28</v>
      </c>
      <c r="F64" s="2" t="s">
        <v>856</v>
      </c>
      <c r="G64" t="str">
        <f t="shared" si="0"/>
        <v>Y</v>
      </c>
      <c r="H64" t="s">
        <v>1033</v>
      </c>
      <c r="I64" t="s">
        <v>1</v>
      </c>
      <c r="J64" t="s">
        <v>39</v>
      </c>
      <c r="K64" t="s">
        <v>857</v>
      </c>
      <c r="L64"/>
      <c r="M64" s="42">
        <v>2015</v>
      </c>
      <c r="N64" s="35"/>
      <c r="O64"/>
      <c r="P64" t="s">
        <v>2</v>
      </c>
      <c r="Q64" s="1" t="s">
        <v>858</v>
      </c>
      <c r="R64" t="s">
        <v>9</v>
      </c>
      <c r="S64" s="43"/>
      <c r="T64" t="s">
        <v>9</v>
      </c>
      <c r="U64"/>
      <c r="V64" s="5" t="s">
        <v>9</v>
      </c>
    </row>
    <row r="65" spans="1:25" s="5" customFormat="1" ht="12">
      <c r="A65" t="s">
        <v>772</v>
      </c>
      <c r="B65" t="s">
        <v>770</v>
      </c>
      <c r="C65" t="s">
        <v>919</v>
      </c>
      <c r="D65" t="s">
        <v>918</v>
      </c>
      <c r="E65" t="s">
        <v>28</v>
      </c>
      <c r="F65" s="2" t="s">
        <v>920</v>
      </c>
      <c r="G65" t="str">
        <f t="shared" si="0"/>
        <v>Y</v>
      </c>
      <c r="H65" t="s">
        <v>29</v>
      </c>
      <c r="I65" t="s">
        <v>1</v>
      </c>
      <c r="J65" t="s">
        <v>8</v>
      </c>
      <c r="K65" t="s">
        <v>921</v>
      </c>
      <c r="L65" t="s">
        <v>922</v>
      </c>
      <c r="M65" s="42">
        <v>2015</v>
      </c>
      <c r="N65" s="35"/>
      <c r="O65" t="s">
        <v>1</v>
      </c>
      <c r="P65" t="s">
        <v>2</v>
      </c>
      <c r="Q65" s="1" t="s">
        <v>771</v>
      </c>
      <c r="R65" t="s">
        <v>923</v>
      </c>
      <c r="S65"/>
      <c r="T65" t="s">
        <v>9</v>
      </c>
      <c r="U65" s="23"/>
      <c r="V65" s="24" t="s">
        <v>895</v>
      </c>
      <c r="W65" s="24"/>
      <c r="X65" s="24"/>
      <c r="Y65" s="25"/>
    </row>
    <row r="66" spans="1:25" s="5" customFormat="1" ht="12">
      <c r="A66" t="s">
        <v>337</v>
      </c>
      <c r="B66" t="s">
        <v>338</v>
      </c>
      <c r="C66" t="s">
        <v>339</v>
      </c>
      <c r="D66" t="s">
        <v>340</v>
      </c>
      <c r="E66" t="s">
        <v>28</v>
      </c>
      <c r="F66" s="2" t="s">
        <v>405</v>
      </c>
      <c r="G66" t="str">
        <f t="shared" si="0"/>
        <v>Y</v>
      </c>
      <c r="H66" t="s">
        <v>29</v>
      </c>
      <c r="I66" t="s">
        <v>1</v>
      </c>
      <c r="J66" t="s">
        <v>295</v>
      </c>
      <c r="K66" t="s">
        <v>341</v>
      </c>
      <c r="L66" t="s">
        <v>342</v>
      </c>
      <c r="M66" s="22">
        <v>2016</v>
      </c>
      <c r="N66" s="16"/>
      <c r="O66" t="s">
        <v>1</v>
      </c>
      <c r="P66" t="s">
        <v>2</v>
      </c>
      <c r="Q66" s="1" t="s">
        <v>465</v>
      </c>
      <c r="R66"/>
      <c r="S66"/>
      <c r="T66" t="s">
        <v>9</v>
      </c>
      <c r="U66" s="26" t="s">
        <v>891</v>
      </c>
      <c r="V66" s="27" t="s">
        <v>892</v>
      </c>
      <c r="W66" s="27" t="s">
        <v>532</v>
      </c>
      <c r="X66" s="27" t="s">
        <v>893</v>
      </c>
      <c r="Y66" s="28" t="s">
        <v>894</v>
      </c>
    </row>
    <row r="67" spans="1:26" s="5" customFormat="1" ht="12.75" thickBot="1">
      <c r="A67" t="s">
        <v>867</v>
      </c>
      <c r="B67" t="s">
        <v>868</v>
      </c>
      <c r="C67" t="s">
        <v>869</v>
      </c>
      <c r="D67" t="s">
        <v>681</v>
      </c>
      <c r="E67" t="s">
        <v>55</v>
      </c>
      <c r="F67" s="2" t="s">
        <v>682</v>
      </c>
      <c r="G67" t="str">
        <f t="shared" si="0"/>
        <v>Y</v>
      </c>
      <c r="H67" t="s">
        <v>870</v>
      </c>
      <c r="I67" t="s">
        <v>1</v>
      </c>
      <c r="J67" t="s">
        <v>33</v>
      </c>
      <c r="K67" t="s">
        <v>871</v>
      </c>
      <c r="L67"/>
      <c r="M67" s="22">
        <v>2015</v>
      </c>
      <c r="N67" s="16"/>
      <c r="O67"/>
      <c r="P67" t="s">
        <v>2</v>
      </c>
      <c r="Q67" s="1" t="s">
        <v>872</v>
      </c>
      <c r="R67"/>
      <c r="S67"/>
      <c r="T67" t="s">
        <v>9</v>
      </c>
      <c r="U67" s="29">
        <v>10800</v>
      </c>
      <c r="V67" s="30">
        <v>275</v>
      </c>
      <c r="W67" s="30">
        <f>U67+V67</f>
        <v>11075</v>
      </c>
      <c r="X67" s="30">
        <f>W67*0.9</f>
        <v>9967.5</v>
      </c>
      <c r="Y67" s="31">
        <f>W67*0.1</f>
        <v>1107.5</v>
      </c>
      <c r="Z67" s="21" t="s">
        <v>850</v>
      </c>
    </row>
    <row r="68" spans="1:26" s="5" customFormat="1" ht="12">
      <c r="A68" t="s">
        <v>102</v>
      </c>
      <c r="B68" t="s">
        <v>103</v>
      </c>
      <c r="C68" t="s">
        <v>571</v>
      </c>
      <c r="D68" t="s">
        <v>104</v>
      </c>
      <c r="E68" t="s">
        <v>28</v>
      </c>
      <c r="F68" s="2" t="s">
        <v>384</v>
      </c>
      <c r="G68" t="str">
        <f t="shared" si="0"/>
        <v>Y</v>
      </c>
      <c r="H68" t="s">
        <v>29</v>
      </c>
      <c r="I68" s="5" t="s">
        <v>1</v>
      </c>
      <c r="J68" s="5" t="s">
        <v>295</v>
      </c>
      <c r="K68" s="5" t="s">
        <v>569</v>
      </c>
      <c r="L68"/>
      <c r="M68" s="22">
        <v>2015</v>
      </c>
      <c r="N68" s="16"/>
      <c r="O68" t="s">
        <v>1</v>
      </c>
      <c r="P68" t="s">
        <v>2</v>
      </c>
      <c r="Q68" s="1" t="s">
        <v>570</v>
      </c>
      <c r="R68"/>
      <c r="S68"/>
      <c r="T68" t="s">
        <v>9</v>
      </c>
      <c r="U68" s="33"/>
      <c r="V68" s="5" t="s">
        <v>9</v>
      </c>
      <c r="Z68" s="32">
        <v>41365</v>
      </c>
    </row>
    <row r="69" spans="1:26" s="5" customFormat="1" ht="12">
      <c r="A69" t="s">
        <v>1072</v>
      </c>
      <c r="B69" t="s">
        <v>1073</v>
      </c>
      <c r="C69" t="s">
        <v>1074</v>
      </c>
      <c r="D69" t="s">
        <v>1075</v>
      </c>
      <c r="E69" t="s">
        <v>28</v>
      </c>
      <c r="F69" s="2" t="s">
        <v>1076</v>
      </c>
      <c r="G69" t="str">
        <f aca="true" t="shared" si="1" ref="G69:G132">IF($M69&gt;=$K$145,"Y","N")</f>
        <v>Y</v>
      </c>
      <c r="H69" t="s">
        <v>236</v>
      </c>
      <c r="I69" s="5" t="s">
        <v>1</v>
      </c>
      <c r="J69" s="5" t="s">
        <v>839</v>
      </c>
      <c r="K69" s="5" t="s">
        <v>1077</v>
      </c>
      <c r="L69"/>
      <c r="M69" s="22">
        <v>2015</v>
      </c>
      <c r="N69" s="16"/>
      <c r="O69" t="s">
        <v>1</v>
      </c>
      <c r="P69"/>
      <c r="Q69" s="1"/>
      <c r="R69"/>
      <c r="S69"/>
      <c r="T69"/>
      <c r="U69" s="33"/>
      <c r="Z69" s="32"/>
    </row>
    <row r="70" spans="1:22" s="5" customFormat="1" ht="12">
      <c r="A70" s="5" t="s">
        <v>105</v>
      </c>
      <c r="B70" s="5" t="s">
        <v>106</v>
      </c>
      <c r="C70" s="5" t="s">
        <v>107</v>
      </c>
      <c r="D70" s="5" t="s">
        <v>108</v>
      </c>
      <c r="E70" s="5" t="s">
        <v>28</v>
      </c>
      <c r="F70" s="10" t="s">
        <v>385</v>
      </c>
      <c r="G70" t="str">
        <f t="shared" si="1"/>
        <v>Y</v>
      </c>
      <c r="H70" s="5" t="s">
        <v>38</v>
      </c>
      <c r="I70" s="5" t="s">
        <v>1</v>
      </c>
      <c r="J70" s="5" t="s">
        <v>6</v>
      </c>
      <c r="K70" s="5" t="s">
        <v>109</v>
      </c>
      <c r="L70" s="5" t="s">
        <v>9</v>
      </c>
      <c r="M70" s="22">
        <v>2015</v>
      </c>
      <c r="N70" s="16"/>
      <c r="O70" s="5" t="s">
        <v>1</v>
      </c>
      <c r="P70" s="5" t="s">
        <v>2</v>
      </c>
      <c r="Q70" s="11" t="s">
        <v>463</v>
      </c>
      <c r="S70" s="16"/>
      <c r="T70" t="s">
        <v>9</v>
      </c>
      <c r="U70"/>
      <c r="V70" s="5" t="s">
        <v>9</v>
      </c>
    </row>
    <row r="71" spans="1:22" s="5" customFormat="1" ht="12">
      <c r="A71" s="5" t="s">
        <v>110</v>
      </c>
      <c r="B71" s="5" t="s">
        <v>111</v>
      </c>
      <c r="C71" s="5" t="s">
        <v>112</v>
      </c>
      <c r="D71" s="5" t="s">
        <v>113</v>
      </c>
      <c r="E71" s="5" t="s">
        <v>55</v>
      </c>
      <c r="F71" s="10" t="s">
        <v>434</v>
      </c>
      <c r="G71" t="str">
        <f t="shared" si="1"/>
        <v>Y</v>
      </c>
      <c r="H71" s="5" t="s">
        <v>114</v>
      </c>
      <c r="I71" s="5" t="s">
        <v>1</v>
      </c>
      <c r="J71" s="5" t="s">
        <v>971</v>
      </c>
      <c r="K71" s="5" t="s">
        <v>115</v>
      </c>
      <c r="M71" s="22">
        <v>2015</v>
      </c>
      <c r="N71" s="16"/>
      <c r="O71" s="5" t="s">
        <v>1</v>
      </c>
      <c r="P71" s="5" t="s">
        <v>2</v>
      </c>
      <c r="Q71" s="11" t="s">
        <v>116</v>
      </c>
      <c r="R71" s="5" t="s">
        <v>543</v>
      </c>
      <c r="S71" s="16"/>
      <c r="T71" s="17" t="s">
        <v>9</v>
      </c>
      <c r="U71"/>
      <c r="V71" s="5" t="s">
        <v>9</v>
      </c>
    </row>
    <row r="72" spans="1:22" s="5" customFormat="1" ht="12">
      <c r="A72" s="5" t="s">
        <v>117</v>
      </c>
      <c r="B72" s="5" t="s">
        <v>488</v>
      </c>
      <c r="C72" s="5" t="s">
        <v>826</v>
      </c>
      <c r="D72" s="5" t="s">
        <v>40</v>
      </c>
      <c r="E72" s="5" t="s">
        <v>28</v>
      </c>
      <c r="F72" s="10" t="s">
        <v>374</v>
      </c>
      <c r="G72" t="str">
        <f t="shared" si="1"/>
        <v>Y</v>
      </c>
      <c r="H72" s="5" t="s">
        <v>873</v>
      </c>
      <c r="I72" s="5" t="s">
        <v>1</v>
      </c>
      <c r="J72" s="5" t="s">
        <v>874</v>
      </c>
      <c r="K72" s="5" t="s">
        <v>118</v>
      </c>
      <c r="M72" s="22">
        <v>2015</v>
      </c>
      <c r="N72" s="16"/>
      <c r="O72" s="5" t="s">
        <v>1</v>
      </c>
      <c r="P72" s="5" t="s">
        <v>2</v>
      </c>
      <c r="Q72" s="11" t="s">
        <v>489</v>
      </c>
      <c r="R72" s="11" t="s">
        <v>119</v>
      </c>
      <c r="S72" s="16"/>
      <c r="T72" t="s">
        <v>9</v>
      </c>
      <c r="U72"/>
      <c r="V72" s="5" t="s">
        <v>9</v>
      </c>
    </row>
    <row r="73" spans="1:22" s="5" customFormat="1" ht="12">
      <c r="A73" s="5" t="s">
        <v>120</v>
      </c>
      <c r="B73" s="5" t="s">
        <v>121</v>
      </c>
      <c r="C73" s="5" t="s">
        <v>122</v>
      </c>
      <c r="D73" s="5" t="s">
        <v>123</v>
      </c>
      <c r="E73" s="5" t="s">
        <v>0</v>
      </c>
      <c r="F73" s="10" t="s">
        <v>124</v>
      </c>
      <c r="G73" t="str">
        <f t="shared" si="1"/>
        <v>Y</v>
      </c>
      <c r="H73" s="5" t="s">
        <v>125</v>
      </c>
      <c r="I73" s="5" t="s">
        <v>1</v>
      </c>
      <c r="J73" s="5" t="s">
        <v>126</v>
      </c>
      <c r="K73" s="5" t="s">
        <v>127</v>
      </c>
      <c r="L73" s="5" t="s">
        <v>128</v>
      </c>
      <c r="M73" s="22">
        <v>2015</v>
      </c>
      <c r="N73" s="16"/>
      <c r="O73" s="5" t="s">
        <v>1</v>
      </c>
      <c r="Q73" s="11" t="s">
        <v>129</v>
      </c>
      <c r="R73" s="5" t="s">
        <v>517</v>
      </c>
      <c r="S73" s="16"/>
      <c r="T73" t="s">
        <v>9</v>
      </c>
      <c r="U73"/>
      <c r="V73" s="5" t="s">
        <v>9</v>
      </c>
    </row>
    <row r="74" spans="1:22" ht="12">
      <c r="A74" s="5" t="s">
        <v>343</v>
      </c>
      <c r="B74" s="5" t="s">
        <v>344</v>
      </c>
      <c r="C74" s="5" t="s">
        <v>345</v>
      </c>
      <c r="D74" s="5" t="s">
        <v>27</v>
      </c>
      <c r="E74" s="5" t="s">
        <v>28</v>
      </c>
      <c r="F74" s="10" t="s">
        <v>372</v>
      </c>
      <c r="G74" t="str">
        <f t="shared" si="1"/>
        <v>Y</v>
      </c>
      <c r="H74" s="5" t="s">
        <v>633</v>
      </c>
      <c r="I74" s="5" t="s">
        <v>9</v>
      </c>
      <c r="J74" s="5" t="s">
        <v>634</v>
      </c>
      <c r="K74" s="5" t="s">
        <v>346</v>
      </c>
      <c r="L74" s="5" t="s">
        <v>9</v>
      </c>
      <c r="M74" s="22">
        <v>2016</v>
      </c>
      <c r="N74" s="16"/>
      <c r="O74" s="5" t="s">
        <v>1</v>
      </c>
      <c r="P74" s="5"/>
      <c r="Q74" s="5"/>
      <c r="R74" s="5" t="s">
        <v>517</v>
      </c>
      <c r="T74" t="s">
        <v>9</v>
      </c>
      <c r="U74" s="8"/>
      <c r="V74" s="5" t="s">
        <v>9</v>
      </c>
    </row>
    <row r="75" spans="1:22" ht="12">
      <c r="A75" s="5" t="s">
        <v>560</v>
      </c>
      <c r="B75" s="5" t="s">
        <v>561</v>
      </c>
      <c r="C75" s="5" t="s">
        <v>562</v>
      </c>
      <c r="D75" s="5" t="s">
        <v>563</v>
      </c>
      <c r="E75" s="5" t="s">
        <v>28</v>
      </c>
      <c r="F75" s="10" t="s">
        <v>564</v>
      </c>
      <c r="G75" t="str">
        <f t="shared" si="1"/>
        <v>Y</v>
      </c>
      <c r="H75" s="5" t="s">
        <v>29</v>
      </c>
      <c r="I75" s="5" t="s">
        <v>1</v>
      </c>
      <c r="J75" s="5" t="s">
        <v>33</v>
      </c>
      <c r="K75" s="5" t="s">
        <v>565</v>
      </c>
      <c r="L75" s="5" t="s">
        <v>566</v>
      </c>
      <c r="M75" s="22">
        <v>2016</v>
      </c>
      <c r="N75" s="16"/>
      <c r="O75" s="5" t="s">
        <v>1</v>
      </c>
      <c r="P75" s="5"/>
      <c r="Q75" s="11"/>
      <c r="R75" s="5"/>
      <c r="T75" t="s">
        <v>9</v>
      </c>
      <c r="V75" s="5" t="s">
        <v>9</v>
      </c>
    </row>
    <row r="76" spans="1:22" s="5" customFormat="1" ht="12">
      <c r="A76" s="5" t="s">
        <v>533</v>
      </c>
      <c r="B76" s="5" t="s">
        <v>534</v>
      </c>
      <c r="C76" s="5" t="s">
        <v>535</v>
      </c>
      <c r="D76" s="5" t="s">
        <v>536</v>
      </c>
      <c r="E76" s="5" t="s">
        <v>28</v>
      </c>
      <c r="F76" s="10" t="s">
        <v>537</v>
      </c>
      <c r="G76" t="str">
        <f t="shared" si="1"/>
        <v>Y</v>
      </c>
      <c r="H76" s="5" t="s">
        <v>538</v>
      </c>
      <c r="I76" s="5" t="s">
        <v>1</v>
      </c>
      <c r="J76" s="5" t="s">
        <v>539</v>
      </c>
      <c r="K76" s="5" t="s">
        <v>540</v>
      </c>
      <c r="L76" s="5" t="s">
        <v>541</v>
      </c>
      <c r="M76" s="22">
        <v>2015</v>
      </c>
      <c r="N76" s="16"/>
      <c r="O76" s="5" t="s">
        <v>1</v>
      </c>
      <c r="P76" s="5" t="s">
        <v>2</v>
      </c>
      <c r="Q76" s="11" t="s">
        <v>542</v>
      </c>
      <c r="S76"/>
      <c r="T76" t="s">
        <v>9</v>
      </c>
      <c r="U76"/>
      <c r="V76" s="5" t="s">
        <v>9</v>
      </c>
    </row>
    <row r="77" spans="1:21" s="5" customFormat="1" ht="12">
      <c r="A77" s="5" t="s">
        <v>896</v>
      </c>
      <c r="B77" s="5" t="s">
        <v>897</v>
      </c>
      <c r="C77" s="5" t="s">
        <v>898</v>
      </c>
      <c r="D77" s="5" t="s">
        <v>899</v>
      </c>
      <c r="E77" s="5" t="s">
        <v>28</v>
      </c>
      <c r="F77" s="10" t="s">
        <v>900</v>
      </c>
      <c r="G77" t="str">
        <f t="shared" si="1"/>
        <v>Y</v>
      </c>
      <c r="M77" s="22">
        <v>2015</v>
      </c>
      <c r="N77" s="16"/>
      <c r="P77" s="5" t="s">
        <v>2</v>
      </c>
      <c r="Q77" s="11" t="s">
        <v>452</v>
      </c>
      <c r="S77"/>
      <c r="T77" t="s">
        <v>9</v>
      </c>
      <c r="U77"/>
    </row>
    <row r="78" spans="1:22" s="5" customFormat="1" ht="12">
      <c r="A78" t="s">
        <v>773</v>
      </c>
      <c r="B78" t="s">
        <v>774</v>
      </c>
      <c r="C78" t="s">
        <v>775</v>
      </c>
      <c r="D78" t="s">
        <v>514</v>
      </c>
      <c r="E78" t="s">
        <v>15</v>
      </c>
      <c r="F78" s="2" t="s">
        <v>529</v>
      </c>
      <c r="G78" t="str">
        <f t="shared" si="1"/>
        <v>Y</v>
      </c>
      <c r="H78" t="s">
        <v>776</v>
      </c>
      <c r="I78" t="s">
        <v>1</v>
      </c>
      <c r="J78" t="s">
        <v>8</v>
      </c>
      <c r="K78" t="s">
        <v>777</v>
      </c>
      <c r="L78"/>
      <c r="M78" s="22">
        <v>2015</v>
      </c>
      <c r="N78" s="16"/>
      <c r="O78" t="s">
        <v>1</v>
      </c>
      <c r="P78" t="s">
        <v>2</v>
      </c>
      <c r="Q78" s="1" t="s">
        <v>778</v>
      </c>
      <c r="R78"/>
      <c r="S78"/>
      <c r="T78" t="s">
        <v>9</v>
      </c>
      <c r="U78" s="8"/>
      <c r="V78" s="5" t="s">
        <v>9</v>
      </c>
    </row>
    <row r="79" spans="1:22" s="5" customFormat="1" ht="12">
      <c r="A79" t="s">
        <v>137</v>
      </c>
      <c r="B79" t="s">
        <v>138</v>
      </c>
      <c r="C79" t="s">
        <v>139</v>
      </c>
      <c r="D79" t="s">
        <v>140</v>
      </c>
      <c r="E79" t="s">
        <v>60</v>
      </c>
      <c r="F79" s="2">
        <v>12590</v>
      </c>
      <c r="G79" t="str">
        <f t="shared" si="1"/>
        <v>Y</v>
      </c>
      <c r="H79" t="s">
        <v>572</v>
      </c>
      <c r="I79" t="s">
        <v>1</v>
      </c>
      <c r="J79" t="s">
        <v>573</v>
      </c>
      <c r="K79" s="5" t="s">
        <v>574</v>
      </c>
      <c r="L79" t="s">
        <v>9</v>
      </c>
      <c r="M79" s="22">
        <v>2015</v>
      </c>
      <c r="N79" s="16"/>
      <c r="O79" t="s">
        <v>1</v>
      </c>
      <c r="P79" t="s">
        <v>2</v>
      </c>
      <c r="Q79" s="1" t="s">
        <v>995</v>
      </c>
      <c r="R79"/>
      <c r="S79"/>
      <c r="T79" s="17" t="s">
        <v>9</v>
      </c>
      <c r="U79"/>
      <c r="V79" s="5" t="s">
        <v>9</v>
      </c>
    </row>
    <row r="80" spans="1:22" s="5" customFormat="1" ht="12">
      <c r="A80" s="5" t="s">
        <v>141</v>
      </c>
      <c r="B80" s="5" t="s">
        <v>142</v>
      </c>
      <c r="C80" s="5" t="s">
        <v>143</v>
      </c>
      <c r="D80" s="5" t="s">
        <v>144</v>
      </c>
      <c r="E80" s="5" t="s">
        <v>46</v>
      </c>
      <c r="F80" s="10" t="s">
        <v>386</v>
      </c>
      <c r="G80" t="str">
        <f t="shared" si="1"/>
        <v>Y</v>
      </c>
      <c r="H80" s="5" t="s">
        <v>145</v>
      </c>
      <c r="I80" s="5" t="s">
        <v>1</v>
      </c>
      <c r="J80" s="5" t="s">
        <v>146</v>
      </c>
      <c r="K80" s="5" t="s">
        <v>147</v>
      </c>
      <c r="M80" s="22">
        <v>2017</v>
      </c>
      <c r="N80" s="16"/>
      <c r="O80" s="5" t="s">
        <v>1</v>
      </c>
      <c r="P80" s="5" t="s">
        <v>2</v>
      </c>
      <c r="Q80" s="11" t="s">
        <v>148</v>
      </c>
      <c r="S80"/>
      <c r="T80" t="s">
        <v>9</v>
      </c>
      <c r="U80" s="8"/>
      <c r="V80" s="5" t="s">
        <v>9</v>
      </c>
    </row>
    <row r="81" spans="1:21" s="5" customFormat="1" ht="12">
      <c r="A81" s="5" t="s">
        <v>885</v>
      </c>
      <c r="B81" s="5" t="s">
        <v>886</v>
      </c>
      <c r="C81" s="5" t="s">
        <v>887</v>
      </c>
      <c r="D81" s="5" t="s">
        <v>269</v>
      </c>
      <c r="E81" s="5" t="s">
        <v>60</v>
      </c>
      <c r="F81" s="10" t="s">
        <v>888</v>
      </c>
      <c r="G81" t="str">
        <f t="shared" si="1"/>
        <v>Y</v>
      </c>
      <c r="H81" s="5" t="s">
        <v>29</v>
      </c>
      <c r="I81" s="5" t="s">
        <v>1</v>
      </c>
      <c r="K81" s="5" t="s">
        <v>889</v>
      </c>
      <c r="M81" s="22">
        <v>2015</v>
      </c>
      <c r="N81" s="16"/>
      <c r="P81" s="5" t="s">
        <v>2</v>
      </c>
      <c r="Q81" s="11" t="s">
        <v>890</v>
      </c>
      <c r="S81" s="16"/>
      <c r="T81" t="s">
        <v>9</v>
      </c>
      <c r="U81"/>
    </row>
    <row r="82" spans="1:22" s="5" customFormat="1" ht="12">
      <c r="A82" s="5" t="s">
        <v>798</v>
      </c>
      <c r="B82" s="5" t="s">
        <v>799</v>
      </c>
      <c r="C82" s="5" t="s">
        <v>800</v>
      </c>
      <c r="D82" s="5" t="s">
        <v>801</v>
      </c>
      <c r="E82" s="5" t="s">
        <v>60</v>
      </c>
      <c r="F82" s="10" t="s">
        <v>802</v>
      </c>
      <c r="G82" t="str">
        <f t="shared" si="1"/>
        <v>Y</v>
      </c>
      <c r="H82" s="5" t="s">
        <v>803</v>
      </c>
      <c r="I82" s="5" t="s">
        <v>1</v>
      </c>
      <c r="J82" s="5" t="s">
        <v>68</v>
      </c>
      <c r="K82" s="5" t="s">
        <v>804</v>
      </c>
      <c r="M82" s="22">
        <v>2015</v>
      </c>
      <c r="N82" s="16"/>
      <c r="O82" s="5" t="s">
        <v>1</v>
      </c>
      <c r="P82" s="5" t="s">
        <v>2</v>
      </c>
      <c r="Q82" s="11" t="s">
        <v>805</v>
      </c>
      <c r="T82" t="s">
        <v>9</v>
      </c>
      <c r="U82"/>
      <c r="V82" s="5" t="s">
        <v>9</v>
      </c>
    </row>
    <row r="83" spans="1:22" s="5" customFormat="1" ht="12">
      <c r="A83" s="5" t="s">
        <v>755</v>
      </c>
      <c r="B83" s="5" t="s">
        <v>756</v>
      </c>
      <c r="C83" s="5" t="s">
        <v>757</v>
      </c>
      <c r="D83" s="5" t="s">
        <v>758</v>
      </c>
      <c r="E83" s="5" t="s">
        <v>60</v>
      </c>
      <c r="F83" s="10" t="s">
        <v>759</v>
      </c>
      <c r="G83" t="str">
        <f t="shared" si="1"/>
        <v>Y</v>
      </c>
      <c r="H83" s="5" t="s">
        <v>760</v>
      </c>
      <c r="I83" s="5" t="s">
        <v>1</v>
      </c>
      <c r="J83" s="5" t="s">
        <v>68</v>
      </c>
      <c r="K83" s="5" t="s">
        <v>761</v>
      </c>
      <c r="M83" s="22">
        <v>2015</v>
      </c>
      <c r="N83" s="16"/>
      <c r="P83" s="5" t="s">
        <v>2</v>
      </c>
      <c r="Q83" s="11" t="s">
        <v>762</v>
      </c>
      <c r="S83" s="16"/>
      <c r="T83" t="s">
        <v>9</v>
      </c>
      <c r="U83"/>
      <c r="V83" s="5" t="s">
        <v>9</v>
      </c>
    </row>
    <row r="84" spans="1:22" s="5" customFormat="1" ht="12">
      <c r="A84" s="5" t="s">
        <v>763</v>
      </c>
      <c r="B84" s="5" t="s">
        <v>695</v>
      </c>
      <c r="C84" s="5" t="s">
        <v>687</v>
      </c>
      <c r="D84" s="5" t="s">
        <v>688</v>
      </c>
      <c r="E84" s="5" t="s">
        <v>60</v>
      </c>
      <c r="F84" s="10" t="s">
        <v>689</v>
      </c>
      <c r="G84" t="str">
        <f t="shared" si="1"/>
        <v>Y</v>
      </c>
      <c r="H84" s="5" t="s">
        <v>690</v>
      </c>
      <c r="I84" s="5" t="s">
        <v>1</v>
      </c>
      <c r="J84" s="5" t="s">
        <v>33</v>
      </c>
      <c r="K84" s="5" t="s">
        <v>691</v>
      </c>
      <c r="M84" s="42">
        <v>2016</v>
      </c>
      <c r="N84" s="35"/>
      <c r="O84" s="5" t="s">
        <v>1</v>
      </c>
      <c r="P84" s="5" t="s">
        <v>2</v>
      </c>
      <c r="Q84" s="11" t="s">
        <v>686</v>
      </c>
      <c r="S84" s="16"/>
      <c r="T84" t="s">
        <v>9</v>
      </c>
      <c r="U84"/>
      <c r="V84" s="5" t="s">
        <v>9</v>
      </c>
    </row>
    <row r="85" spans="1:22" s="5" customFormat="1" ht="12">
      <c r="A85" s="5" t="s">
        <v>650</v>
      </c>
      <c r="B85" s="5" t="s">
        <v>651</v>
      </c>
      <c r="C85" s="5" t="s">
        <v>652</v>
      </c>
      <c r="D85" s="5" t="s">
        <v>653</v>
      </c>
      <c r="E85" s="5" t="s">
        <v>15</v>
      </c>
      <c r="F85" s="10" t="s">
        <v>654</v>
      </c>
      <c r="G85" t="str">
        <f t="shared" si="1"/>
        <v>Y</v>
      </c>
      <c r="H85" s="5" t="s">
        <v>655</v>
      </c>
      <c r="I85" s="5" t="s">
        <v>1</v>
      </c>
      <c r="J85" s="5" t="s">
        <v>33</v>
      </c>
      <c r="K85" s="5" t="s">
        <v>656</v>
      </c>
      <c r="L85" s="5" t="s">
        <v>657</v>
      </c>
      <c r="M85" s="38">
        <v>2036</v>
      </c>
      <c r="N85" s="37">
        <v>2013</v>
      </c>
      <c r="P85" s="5" t="s">
        <v>2</v>
      </c>
      <c r="Q85" s="11" t="s">
        <v>658</v>
      </c>
      <c r="R85" s="11" t="s">
        <v>659</v>
      </c>
      <c r="S85" s="40" t="s">
        <v>1089</v>
      </c>
      <c r="T85" s="39">
        <f>N85+(350/15)</f>
        <v>2036.3333333333333</v>
      </c>
      <c r="U85"/>
      <c r="V85" s="5" t="s">
        <v>9</v>
      </c>
    </row>
    <row r="86" spans="1:22" s="5" customFormat="1" ht="12">
      <c r="A86" s="5" t="s">
        <v>728</v>
      </c>
      <c r="B86" s="5" t="s">
        <v>729</v>
      </c>
      <c r="C86" t="s">
        <v>730</v>
      </c>
      <c r="D86" t="s">
        <v>731</v>
      </c>
      <c r="E86" t="s">
        <v>733</v>
      </c>
      <c r="F86" t="s">
        <v>732</v>
      </c>
      <c r="G86" t="str">
        <f t="shared" si="1"/>
        <v>Y</v>
      </c>
      <c r="H86" t="s">
        <v>734</v>
      </c>
      <c r="J86" s="5" t="s">
        <v>735</v>
      </c>
      <c r="K86" s="5" t="s">
        <v>736</v>
      </c>
      <c r="M86" s="22">
        <v>2016</v>
      </c>
      <c r="N86" s="16"/>
      <c r="O86" s="5" t="s">
        <v>1</v>
      </c>
      <c r="P86" s="5" t="s">
        <v>2</v>
      </c>
      <c r="Q86" s="11" t="s">
        <v>737</v>
      </c>
      <c r="R86" s="11"/>
      <c r="S86" s="48"/>
      <c r="T86" t="s">
        <v>9</v>
      </c>
      <c r="U86" s="8"/>
      <c r="V86" s="5" t="s">
        <v>9</v>
      </c>
    </row>
    <row r="87" spans="1:22" s="5" customFormat="1" ht="12">
      <c r="A87" s="5" t="s">
        <v>150</v>
      </c>
      <c r="B87" s="5" t="s">
        <v>151</v>
      </c>
      <c r="C87" s="5" t="s">
        <v>152</v>
      </c>
      <c r="D87" s="5" t="s">
        <v>153</v>
      </c>
      <c r="E87" s="5" t="s">
        <v>55</v>
      </c>
      <c r="F87" s="10" t="s">
        <v>387</v>
      </c>
      <c r="G87" t="str">
        <f t="shared" si="1"/>
        <v>Y</v>
      </c>
      <c r="H87" s="5" t="s">
        <v>154</v>
      </c>
      <c r="I87" s="5" t="s">
        <v>1</v>
      </c>
      <c r="J87" s="5" t="s">
        <v>155</v>
      </c>
      <c r="K87" s="5" t="s">
        <v>156</v>
      </c>
      <c r="L87" s="5" t="s">
        <v>156</v>
      </c>
      <c r="M87" s="22">
        <v>2015</v>
      </c>
      <c r="N87" s="16"/>
      <c r="O87" s="5" t="s">
        <v>1</v>
      </c>
      <c r="P87" s="16" t="s">
        <v>2</v>
      </c>
      <c r="Q87" s="1" t="s">
        <v>1060</v>
      </c>
      <c r="S87" s="16"/>
      <c r="T87" t="s">
        <v>9</v>
      </c>
      <c r="U87"/>
      <c r="V87" s="5" t="s">
        <v>9</v>
      </c>
    </row>
    <row r="88" spans="1:22" s="5" customFormat="1" ht="12">
      <c r="A88" s="5" t="s">
        <v>157</v>
      </c>
      <c r="B88" s="5" t="s">
        <v>158</v>
      </c>
      <c r="C88" s="5" t="s">
        <v>159</v>
      </c>
      <c r="D88" s="5" t="s">
        <v>160</v>
      </c>
      <c r="E88" s="5" t="s">
        <v>28</v>
      </c>
      <c r="F88" s="10" t="s">
        <v>388</v>
      </c>
      <c r="G88" t="str">
        <f t="shared" si="1"/>
        <v>Y</v>
      </c>
      <c r="H88" s="5" t="s">
        <v>161</v>
      </c>
      <c r="I88" s="5" t="s">
        <v>1</v>
      </c>
      <c r="J88" s="5" t="s">
        <v>68</v>
      </c>
      <c r="K88" s="5" t="s">
        <v>162</v>
      </c>
      <c r="L88" s="5" t="s">
        <v>9</v>
      </c>
      <c r="M88" s="22">
        <v>2016</v>
      </c>
      <c r="N88" s="16"/>
      <c r="O88" s="5" t="s">
        <v>1</v>
      </c>
      <c r="P88" s="5" t="s">
        <v>2</v>
      </c>
      <c r="Q88" s="11" t="s">
        <v>484</v>
      </c>
      <c r="S88" s="16"/>
      <c r="T88" s="17" t="s">
        <v>9</v>
      </c>
      <c r="U88"/>
      <c r="V88" s="5" t="s">
        <v>9</v>
      </c>
    </row>
    <row r="89" spans="1:22" s="5" customFormat="1" ht="12">
      <c r="A89" s="5" t="s">
        <v>163</v>
      </c>
      <c r="B89" s="5" t="s">
        <v>164</v>
      </c>
      <c r="C89" s="5" t="s">
        <v>165</v>
      </c>
      <c r="D89" s="5" t="s">
        <v>166</v>
      </c>
      <c r="E89" s="5" t="s">
        <v>15</v>
      </c>
      <c r="F89" s="10" t="s">
        <v>389</v>
      </c>
      <c r="G89" t="str">
        <f t="shared" si="1"/>
        <v>Y</v>
      </c>
      <c r="H89" s="5" t="s">
        <v>16</v>
      </c>
      <c r="I89" s="5" t="s">
        <v>1</v>
      </c>
      <c r="J89" s="5" t="s">
        <v>33</v>
      </c>
      <c r="K89" s="5" t="s">
        <v>167</v>
      </c>
      <c r="L89" s="5" t="s">
        <v>9</v>
      </c>
      <c r="M89" s="22">
        <v>2016</v>
      </c>
      <c r="N89" s="16"/>
      <c r="O89" s="5" t="s">
        <v>1</v>
      </c>
      <c r="P89" s="5" t="s">
        <v>2</v>
      </c>
      <c r="Q89" s="11" t="s">
        <v>413</v>
      </c>
      <c r="S89" s="16"/>
      <c r="T89" t="s">
        <v>9</v>
      </c>
      <c r="U89" s="8"/>
      <c r="V89" s="5" t="s">
        <v>9</v>
      </c>
    </row>
    <row r="90" spans="1:22" ht="12">
      <c r="A90" s="5" t="s">
        <v>168</v>
      </c>
      <c r="B90" s="5" t="s">
        <v>169</v>
      </c>
      <c r="C90" s="5" t="s">
        <v>170</v>
      </c>
      <c r="D90" s="5" t="s">
        <v>171</v>
      </c>
      <c r="E90" s="5" t="s">
        <v>28</v>
      </c>
      <c r="F90" s="10" t="s">
        <v>172</v>
      </c>
      <c r="G90" t="str">
        <f t="shared" si="1"/>
        <v>Y</v>
      </c>
      <c r="H90" s="5" t="s">
        <v>592</v>
      </c>
      <c r="I90" s="5" t="s">
        <v>1</v>
      </c>
      <c r="J90" s="5" t="s">
        <v>173</v>
      </c>
      <c r="K90" s="5" t="s">
        <v>174</v>
      </c>
      <c r="L90" s="5" t="s">
        <v>175</v>
      </c>
      <c r="M90" s="22">
        <v>2015</v>
      </c>
      <c r="N90" s="16"/>
      <c r="O90" s="5"/>
      <c r="P90" s="5" t="s">
        <v>2</v>
      </c>
      <c r="Q90" s="11" t="s">
        <v>176</v>
      </c>
      <c r="R90" s="5"/>
      <c r="T90" t="s">
        <v>9</v>
      </c>
      <c r="V90" s="5" t="s">
        <v>9</v>
      </c>
    </row>
    <row r="91" spans="1:22" ht="12">
      <c r="A91" s="5" t="s">
        <v>587</v>
      </c>
      <c r="B91" s="5" t="s">
        <v>588</v>
      </c>
      <c r="C91" s="5" t="s">
        <v>589</v>
      </c>
      <c r="D91" s="5" t="s">
        <v>590</v>
      </c>
      <c r="E91" s="5" t="s">
        <v>28</v>
      </c>
      <c r="F91" s="10" t="s">
        <v>591</v>
      </c>
      <c r="G91" t="str">
        <f t="shared" si="1"/>
        <v>Y</v>
      </c>
      <c r="H91" s="5" t="s">
        <v>592</v>
      </c>
      <c r="I91" s="5" t="s">
        <v>1</v>
      </c>
      <c r="J91" s="5" t="s">
        <v>593</v>
      </c>
      <c r="K91" s="5" t="s">
        <v>594</v>
      </c>
      <c r="L91" s="5"/>
      <c r="M91" s="22">
        <v>2015</v>
      </c>
      <c r="N91" s="16"/>
      <c r="O91" s="5"/>
      <c r="P91" s="5" t="s">
        <v>2</v>
      </c>
      <c r="Q91" s="11" t="s">
        <v>595</v>
      </c>
      <c r="R91" s="5"/>
      <c r="T91" t="s">
        <v>9</v>
      </c>
      <c r="V91" s="5" t="s">
        <v>9</v>
      </c>
    </row>
    <row r="92" spans="1:22" s="5" customFormat="1" ht="12">
      <c r="A92" s="5" t="s">
        <v>347</v>
      </c>
      <c r="B92" s="5" t="s">
        <v>348</v>
      </c>
      <c r="C92" s="5" t="s">
        <v>349</v>
      </c>
      <c r="D92" s="5" t="s">
        <v>350</v>
      </c>
      <c r="E92" s="5" t="s">
        <v>28</v>
      </c>
      <c r="F92" s="10" t="s">
        <v>406</v>
      </c>
      <c r="G92" t="str">
        <f t="shared" si="1"/>
        <v>Y</v>
      </c>
      <c r="H92" s="5" t="s">
        <v>351</v>
      </c>
      <c r="I92" s="5" t="s">
        <v>1</v>
      </c>
      <c r="J92" s="5" t="s">
        <v>1090</v>
      </c>
      <c r="K92" s="5" t="s">
        <v>352</v>
      </c>
      <c r="L92" s="5" t="s">
        <v>353</v>
      </c>
      <c r="M92" s="22">
        <v>2015</v>
      </c>
      <c r="N92" s="16"/>
      <c r="O92" s="5" t="s">
        <v>1</v>
      </c>
      <c r="P92" s="5" t="s">
        <v>2</v>
      </c>
      <c r="Q92" s="11" t="s">
        <v>486</v>
      </c>
      <c r="R92" s="11"/>
      <c r="S92"/>
      <c r="T92" t="s">
        <v>9</v>
      </c>
      <c r="U92"/>
      <c r="V92" s="5" t="s">
        <v>9</v>
      </c>
    </row>
    <row r="93" spans="1:22" s="5" customFormat="1" ht="12">
      <c r="A93" s="5" t="s">
        <v>177</v>
      </c>
      <c r="B93" s="5" t="s">
        <v>178</v>
      </c>
      <c r="C93" s="5" t="s">
        <v>179</v>
      </c>
      <c r="D93" s="5" t="s">
        <v>180</v>
      </c>
      <c r="E93" s="5" t="s">
        <v>28</v>
      </c>
      <c r="F93" s="10" t="s">
        <v>390</v>
      </c>
      <c r="G93" t="str">
        <f t="shared" si="1"/>
        <v>Y</v>
      </c>
      <c r="H93" s="5" t="s">
        <v>181</v>
      </c>
      <c r="I93" s="5" t="s">
        <v>1</v>
      </c>
      <c r="J93" s="5" t="s">
        <v>635</v>
      </c>
      <c r="K93" s="5" t="s">
        <v>410</v>
      </c>
      <c r="L93" s="5" t="s">
        <v>411</v>
      </c>
      <c r="M93" s="22">
        <v>2015</v>
      </c>
      <c r="N93" s="16"/>
      <c r="O93" s="5" t="s">
        <v>1</v>
      </c>
      <c r="P93" s="5" t="s">
        <v>2</v>
      </c>
      <c r="Q93" s="11" t="s">
        <v>182</v>
      </c>
      <c r="S93" s="16"/>
      <c r="T93" t="s">
        <v>9</v>
      </c>
      <c r="U93"/>
      <c r="V93" s="5" t="s">
        <v>9</v>
      </c>
    </row>
    <row r="94" spans="1:21" s="5" customFormat="1" ht="12">
      <c r="A94" s="5" t="s">
        <v>955</v>
      </c>
      <c r="B94" s="5" t="s">
        <v>956</v>
      </c>
      <c r="C94" s="5" t="s">
        <v>957</v>
      </c>
      <c r="D94" s="5" t="s">
        <v>958</v>
      </c>
      <c r="E94" s="5" t="s">
        <v>46</v>
      </c>
      <c r="F94" s="10" t="s">
        <v>959</v>
      </c>
      <c r="G94" t="str">
        <f t="shared" si="1"/>
        <v>Y</v>
      </c>
      <c r="H94" s="5" t="s">
        <v>960</v>
      </c>
      <c r="I94" s="5" t="s">
        <v>1</v>
      </c>
      <c r="J94" s="5" t="s">
        <v>961</v>
      </c>
      <c r="K94" s="5" t="s">
        <v>962</v>
      </c>
      <c r="M94" s="22">
        <v>2015</v>
      </c>
      <c r="N94" s="16"/>
      <c r="Q94" s="11"/>
      <c r="S94"/>
      <c r="T94" t="s">
        <v>9</v>
      </c>
      <c r="U94"/>
    </row>
    <row r="95" spans="1:22" s="5" customFormat="1" ht="12">
      <c r="A95" s="5" t="s">
        <v>673</v>
      </c>
      <c r="B95" s="5" t="s">
        <v>674</v>
      </c>
      <c r="C95" s="5" t="s">
        <v>677</v>
      </c>
      <c r="D95" s="5" t="s">
        <v>257</v>
      </c>
      <c r="E95" s="5" t="s">
        <v>0</v>
      </c>
      <c r="F95" s="10" t="s">
        <v>818</v>
      </c>
      <c r="G95" t="str">
        <f t="shared" si="1"/>
        <v>N</v>
      </c>
      <c r="H95" s="5" t="s">
        <v>675</v>
      </c>
      <c r="I95" s="5" t="s">
        <v>1</v>
      </c>
      <c r="J95" s="5" t="s">
        <v>62</v>
      </c>
      <c r="M95" s="46">
        <v>2014</v>
      </c>
      <c r="N95" s="36"/>
      <c r="O95" s="5" t="s">
        <v>1</v>
      </c>
      <c r="P95" s="5" t="s">
        <v>2</v>
      </c>
      <c r="Q95" s="11" t="s">
        <v>676</v>
      </c>
      <c r="S95"/>
      <c r="T95" t="s">
        <v>9</v>
      </c>
      <c r="U95"/>
      <c r="V95" s="5" t="s">
        <v>9</v>
      </c>
    </row>
    <row r="96" spans="1:22" ht="12">
      <c r="A96" s="5" t="s">
        <v>183</v>
      </c>
      <c r="B96" s="5" t="s">
        <v>184</v>
      </c>
      <c r="C96" s="5" t="s">
        <v>185</v>
      </c>
      <c r="D96" s="5" t="s">
        <v>186</v>
      </c>
      <c r="E96" s="5" t="s">
        <v>28</v>
      </c>
      <c r="F96" s="10" t="s">
        <v>391</v>
      </c>
      <c r="G96" t="str">
        <f t="shared" si="1"/>
        <v>Y</v>
      </c>
      <c r="H96" s="5" t="s">
        <v>187</v>
      </c>
      <c r="I96" s="5" t="s">
        <v>1</v>
      </c>
      <c r="J96" s="5" t="s">
        <v>17</v>
      </c>
      <c r="K96" s="5" t="s">
        <v>188</v>
      </c>
      <c r="L96" s="5" t="s">
        <v>189</v>
      </c>
      <c r="M96" s="22">
        <v>2015</v>
      </c>
      <c r="N96" s="16"/>
      <c r="O96" s="5"/>
      <c r="P96" s="5"/>
      <c r="Q96" s="5"/>
      <c r="R96" s="5"/>
      <c r="T96" t="s">
        <v>9</v>
      </c>
      <c r="V96" s="5" t="s">
        <v>9</v>
      </c>
    </row>
    <row r="97" spans="1:22" ht="12">
      <c r="A97" s="5" t="s">
        <v>1051</v>
      </c>
      <c r="B97" s="5" t="s">
        <v>779</v>
      </c>
      <c r="C97" s="5" t="s">
        <v>780</v>
      </c>
      <c r="D97" s="5" t="s">
        <v>781</v>
      </c>
      <c r="E97" s="5" t="s">
        <v>0</v>
      </c>
      <c r="F97" s="10" t="s">
        <v>782</v>
      </c>
      <c r="G97" t="str">
        <f t="shared" si="1"/>
        <v>Y</v>
      </c>
      <c r="H97" s="5" t="s">
        <v>336</v>
      </c>
      <c r="I97" s="5" t="s">
        <v>1</v>
      </c>
      <c r="J97" s="5" t="s">
        <v>783</v>
      </c>
      <c r="K97" s="5" t="s">
        <v>784</v>
      </c>
      <c r="L97" s="5"/>
      <c r="M97" s="22">
        <v>2015</v>
      </c>
      <c r="N97" s="16"/>
      <c r="O97" s="5" t="s">
        <v>1</v>
      </c>
      <c r="P97" s="5" t="s">
        <v>2</v>
      </c>
      <c r="Q97" s="11" t="s">
        <v>785</v>
      </c>
      <c r="R97" s="5"/>
      <c r="T97" s="17" t="s">
        <v>9</v>
      </c>
      <c r="V97" s="5" t="s">
        <v>9</v>
      </c>
    </row>
    <row r="98" spans="1:22" s="5" customFormat="1" ht="12">
      <c r="A98" t="s">
        <v>233</v>
      </c>
      <c r="B98" t="s">
        <v>431</v>
      </c>
      <c r="C98" t="s">
        <v>234</v>
      </c>
      <c r="D98" t="s">
        <v>235</v>
      </c>
      <c r="E98" t="s">
        <v>28</v>
      </c>
      <c r="F98" s="2" t="s">
        <v>398</v>
      </c>
      <c r="G98" t="str">
        <f t="shared" si="1"/>
        <v>Y</v>
      </c>
      <c r="H98" t="s">
        <v>639</v>
      </c>
      <c r="I98" t="s">
        <v>1</v>
      </c>
      <c r="J98" t="s">
        <v>237</v>
      </c>
      <c r="K98" s="5" t="s">
        <v>640</v>
      </c>
      <c r="L98"/>
      <c r="M98" s="22">
        <v>2015</v>
      </c>
      <c r="N98" s="16"/>
      <c r="O98" t="s">
        <v>1</v>
      </c>
      <c r="P98" s="5" t="s">
        <v>2</v>
      </c>
      <c r="Q98" s="1" t="s">
        <v>827</v>
      </c>
      <c r="S98"/>
      <c r="T98" t="s">
        <v>9</v>
      </c>
      <c r="U98" s="8"/>
      <c r="V98" s="5" t="s">
        <v>9</v>
      </c>
    </row>
    <row r="99" spans="1:22" s="5" customFormat="1" ht="12">
      <c r="A99" t="s">
        <v>190</v>
      </c>
      <c r="B99" t="s">
        <v>191</v>
      </c>
      <c r="C99" t="s">
        <v>192</v>
      </c>
      <c r="D99" t="s">
        <v>193</v>
      </c>
      <c r="E99" t="s">
        <v>15</v>
      </c>
      <c r="F99" s="2" t="s">
        <v>392</v>
      </c>
      <c r="G99" t="str">
        <f t="shared" si="1"/>
        <v>Y</v>
      </c>
      <c r="H99" t="s">
        <v>531</v>
      </c>
      <c r="I99" t="s">
        <v>1</v>
      </c>
      <c r="J99" t="s">
        <v>68</v>
      </c>
      <c r="K99" t="s">
        <v>194</v>
      </c>
      <c r="L99" t="s">
        <v>9</v>
      </c>
      <c r="M99" s="22">
        <v>2015</v>
      </c>
      <c r="N99" s="16"/>
      <c r="O99" t="s">
        <v>1</v>
      </c>
      <c r="P99" t="s">
        <v>2</v>
      </c>
      <c r="Q99" s="1" t="s">
        <v>195</v>
      </c>
      <c r="R99"/>
      <c r="S99"/>
      <c r="T99" t="s">
        <v>9</v>
      </c>
      <c r="U99"/>
      <c r="V99" s="5" t="s">
        <v>9</v>
      </c>
    </row>
    <row r="100" spans="1:22" s="5" customFormat="1" ht="12">
      <c r="A100" t="s">
        <v>568</v>
      </c>
      <c r="B100" t="s">
        <v>466</v>
      </c>
      <c r="C100" t="s">
        <v>467</v>
      </c>
      <c r="D100" t="s">
        <v>123</v>
      </c>
      <c r="E100" t="s">
        <v>28</v>
      </c>
      <c r="F100" s="2" t="s">
        <v>468</v>
      </c>
      <c r="G100" t="str">
        <f t="shared" si="1"/>
        <v>Y</v>
      </c>
      <c r="H100" t="s">
        <v>469</v>
      </c>
      <c r="I100" t="s">
        <v>1</v>
      </c>
      <c r="J100" t="s">
        <v>41</v>
      </c>
      <c r="K100" t="s">
        <v>470</v>
      </c>
      <c r="L100"/>
      <c r="M100" s="42">
        <v>2015</v>
      </c>
      <c r="N100" s="35"/>
      <c r="O100"/>
      <c r="P100" t="s">
        <v>2</v>
      </c>
      <c r="Q100" s="1" t="s">
        <v>471</v>
      </c>
      <c r="R100" s="1"/>
      <c r="S100"/>
      <c r="T100" t="s">
        <v>9</v>
      </c>
      <c r="U100"/>
      <c r="V100" s="5" t="s">
        <v>9</v>
      </c>
    </row>
    <row r="101" spans="1:22" s="5" customFormat="1" ht="12">
      <c r="A101" s="5" t="s">
        <v>196</v>
      </c>
      <c r="B101" s="5" t="s">
        <v>197</v>
      </c>
      <c r="C101" s="5" t="s">
        <v>198</v>
      </c>
      <c r="D101" s="5" t="s">
        <v>199</v>
      </c>
      <c r="E101" s="5" t="s">
        <v>28</v>
      </c>
      <c r="F101" s="10" t="s">
        <v>393</v>
      </c>
      <c r="G101" t="str">
        <f t="shared" si="1"/>
        <v>Y</v>
      </c>
      <c r="H101" s="5" t="s">
        <v>200</v>
      </c>
      <c r="I101" s="5" t="s">
        <v>1</v>
      </c>
      <c r="J101" s="5" t="s">
        <v>33</v>
      </c>
      <c r="K101" s="5" t="s">
        <v>201</v>
      </c>
      <c r="L101" s="5" t="s">
        <v>202</v>
      </c>
      <c r="M101" s="22">
        <v>2015</v>
      </c>
      <c r="N101" s="16"/>
      <c r="O101" s="5" t="s">
        <v>1</v>
      </c>
      <c r="P101" s="5" t="s">
        <v>2</v>
      </c>
      <c r="Q101" s="11" t="s">
        <v>527</v>
      </c>
      <c r="S101"/>
      <c r="T101" t="s">
        <v>9</v>
      </c>
      <c r="U101"/>
      <c r="V101" s="5" t="s">
        <v>9</v>
      </c>
    </row>
    <row r="102" spans="1:22" s="5" customFormat="1" ht="12">
      <c r="A102" s="5" t="s">
        <v>203</v>
      </c>
      <c r="B102" s="5" t="s">
        <v>204</v>
      </c>
      <c r="C102" s="5" t="s">
        <v>205</v>
      </c>
      <c r="D102" s="5" t="s">
        <v>206</v>
      </c>
      <c r="E102" s="5" t="s">
        <v>15</v>
      </c>
      <c r="F102" s="10" t="s">
        <v>394</v>
      </c>
      <c r="G102" t="str">
        <f t="shared" si="1"/>
        <v>Y</v>
      </c>
      <c r="H102" s="5" t="s">
        <v>16</v>
      </c>
      <c r="I102" s="5" t="s">
        <v>1</v>
      </c>
      <c r="J102" s="5" t="s">
        <v>62</v>
      </c>
      <c r="K102" s="5" t="s">
        <v>207</v>
      </c>
      <c r="L102" s="5" t="s">
        <v>208</v>
      </c>
      <c r="M102" s="22">
        <v>2015</v>
      </c>
      <c r="N102" s="16"/>
      <c r="O102" s="5" t="s">
        <v>1</v>
      </c>
      <c r="S102"/>
      <c r="T102" s="17" t="s">
        <v>9</v>
      </c>
      <c r="U102"/>
      <c r="V102" s="5" t="s">
        <v>9</v>
      </c>
    </row>
    <row r="103" spans="1:22" ht="12">
      <c r="A103" s="5" t="s">
        <v>209</v>
      </c>
      <c r="B103" s="5" t="s">
        <v>210</v>
      </c>
      <c r="C103" s="5" t="s">
        <v>211</v>
      </c>
      <c r="D103" s="5" t="s">
        <v>212</v>
      </c>
      <c r="E103" s="5" t="s">
        <v>28</v>
      </c>
      <c r="F103" s="10" t="s">
        <v>395</v>
      </c>
      <c r="G103" t="str">
        <f t="shared" si="1"/>
        <v>Y</v>
      </c>
      <c r="H103" s="5" t="s">
        <v>38</v>
      </c>
      <c r="I103" s="5" t="s">
        <v>1</v>
      </c>
      <c r="J103" s="5" t="s">
        <v>1090</v>
      </c>
      <c r="K103" s="5" t="s">
        <v>213</v>
      </c>
      <c r="L103" s="5" t="s">
        <v>9</v>
      </c>
      <c r="M103" s="22">
        <v>2015</v>
      </c>
      <c r="N103" s="16"/>
      <c r="O103" s="5" t="s">
        <v>1</v>
      </c>
      <c r="P103" s="5" t="s">
        <v>2</v>
      </c>
      <c r="Q103" s="11" t="s">
        <v>430</v>
      </c>
      <c r="R103" s="5"/>
      <c r="S103" s="16"/>
      <c r="T103" t="s">
        <v>9</v>
      </c>
      <c r="V103" s="5" t="s">
        <v>9</v>
      </c>
    </row>
    <row r="104" spans="1:22" ht="12">
      <c r="A104" t="s">
        <v>522</v>
      </c>
      <c r="B104" t="s">
        <v>523</v>
      </c>
      <c r="C104" t="s">
        <v>604</v>
      </c>
      <c r="D104" t="s">
        <v>605</v>
      </c>
      <c r="E104" t="s">
        <v>15</v>
      </c>
      <c r="F104" s="2" t="s">
        <v>575</v>
      </c>
      <c r="G104" t="str">
        <f t="shared" si="1"/>
        <v>N</v>
      </c>
      <c r="H104" t="s">
        <v>524</v>
      </c>
      <c r="I104" t="s">
        <v>1</v>
      </c>
      <c r="J104" t="s">
        <v>6</v>
      </c>
      <c r="K104" t="s">
        <v>525</v>
      </c>
      <c r="M104" s="45">
        <v>2014</v>
      </c>
      <c r="N104" s="16"/>
      <c r="O104" t="s">
        <v>1</v>
      </c>
      <c r="P104" t="s">
        <v>2</v>
      </c>
      <c r="Q104" s="1" t="s">
        <v>526</v>
      </c>
      <c r="T104" t="s">
        <v>9</v>
      </c>
      <c r="U104" s="8"/>
      <c r="V104" s="5"/>
    </row>
    <row r="105" spans="1:22" s="5" customFormat="1" ht="12">
      <c r="A105" t="s">
        <v>612</v>
      </c>
      <c r="B105" t="s">
        <v>638</v>
      </c>
      <c r="C105" t="s">
        <v>613</v>
      </c>
      <c r="D105" t="s">
        <v>614</v>
      </c>
      <c r="E105" t="s">
        <v>15</v>
      </c>
      <c r="F105" s="2" t="s">
        <v>615</v>
      </c>
      <c r="G105" t="str">
        <f t="shared" si="1"/>
        <v>Y</v>
      </c>
      <c r="H105" t="s">
        <v>616</v>
      </c>
      <c r="I105" t="s">
        <v>1</v>
      </c>
      <c r="J105" t="s">
        <v>539</v>
      </c>
      <c r="K105" t="s">
        <v>617</v>
      </c>
      <c r="L105" t="s">
        <v>618</v>
      </c>
      <c r="M105" s="22">
        <v>2015</v>
      </c>
      <c r="N105" s="16"/>
      <c r="O105"/>
      <c r="P105" t="s">
        <v>2</v>
      </c>
      <c r="Q105" s="1" t="s">
        <v>619</v>
      </c>
      <c r="R105"/>
      <c r="S105"/>
      <c r="T105" t="s">
        <v>9</v>
      </c>
      <c r="U105"/>
      <c r="V105" s="5" t="s">
        <v>9</v>
      </c>
    </row>
    <row r="106" spans="1:22" ht="12">
      <c r="A106" s="5" t="s">
        <v>214</v>
      </c>
      <c r="B106" s="5" t="s">
        <v>215</v>
      </c>
      <c r="C106" s="5" t="s">
        <v>765</v>
      </c>
      <c r="D106" s="5" t="s">
        <v>216</v>
      </c>
      <c r="E106" s="5" t="s">
        <v>28</v>
      </c>
      <c r="F106" s="10" t="s">
        <v>396</v>
      </c>
      <c r="G106" t="str">
        <f t="shared" si="1"/>
        <v>Y</v>
      </c>
      <c r="H106" s="5" t="s">
        <v>753</v>
      </c>
      <c r="I106" s="5" t="s">
        <v>82</v>
      </c>
      <c r="J106" s="5" t="s">
        <v>8</v>
      </c>
      <c r="K106" s="5" t="s">
        <v>217</v>
      </c>
      <c r="L106" s="5" t="s">
        <v>9</v>
      </c>
      <c r="M106" s="22">
        <v>2015</v>
      </c>
      <c r="N106" s="16"/>
      <c r="O106" s="5" t="s">
        <v>1</v>
      </c>
      <c r="P106" s="5"/>
      <c r="Q106" s="5"/>
      <c r="R106" s="5" t="s">
        <v>517</v>
      </c>
      <c r="T106" t="s">
        <v>9</v>
      </c>
      <c r="V106" s="5" t="s">
        <v>9</v>
      </c>
    </row>
    <row r="107" spans="1:22" s="5" customFormat="1" ht="12">
      <c r="A107" s="5" t="s">
        <v>457</v>
      </c>
      <c r="B107" s="5" t="s">
        <v>458</v>
      </c>
      <c r="C107" s="5" t="s">
        <v>600</v>
      </c>
      <c r="D107" s="5" t="s">
        <v>459</v>
      </c>
      <c r="E107" s="5" t="s">
        <v>15</v>
      </c>
      <c r="F107" s="10" t="s">
        <v>460</v>
      </c>
      <c r="G107" t="str">
        <f t="shared" si="1"/>
        <v>Y</v>
      </c>
      <c r="H107" s="5" t="s">
        <v>16</v>
      </c>
      <c r="J107" s="5" t="s">
        <v>41</v>
      </c>
      <c r="M107" s="22">
        <v>2015</v>
      </c>
      <c r="N107" s="16"/>
      <c r="P107" s="5" t="s">
        <v>2</v>
      </c>
      <c r="Q107" s="11" t="s">
        <v>461</v>
      </c>
      <c r="S107"/>
      <c r="T107" t="s">
        <v>9</v>
      </c>
      <c r="U107"/>
      <c r="V107" s="5" t="s">
        <v>9</v>
      </c>
    </row>
    <row r="108" spans="1:22" ht="12">
      <c r="A108" s="5" t="s">
        <v>607</v>
      </c>
      <c r="B108" s="5" t="s">
        <v>788</v>
      </c>
      <c r="C108" s="5" t="s">
        <v>608</v>
      </c>
      <c r="D108" s="5" t="s">
        <v>609</v>
      </c>
      <c r="E108" s="5" t="s">
        <v>15</v>
      </c>
      <c r="F108" s="10" t="s">
        <v>610</v>
      </c>
      <c r="G108" t="str">
        <f t="shared" si="1"/>
        <v>Y</v>
      </c>
      <c r="H108" s="5" t="s">
        <v>611</v>
      </c>
      <c r="I108" s="5" t="s">
        <v>1</v>
      </c>
      <c r="J108" s="5" t="s">
        <v>62</v>
      </c>
      <c r="K108" s="5" t="s">
        <v>875</v>
      </c>
      <c r="L108" s="5"/>
      <c r="M108" s="22">
        <v>2015</v>
      </c>
      <c r="N108" s="16"/>
      <c r="O108" s="5" t="s">
        <v>1</v>
      </c>
      <c r="P108" s="5" t="s">
        <v>2</v>
      </c>
      <c r="Q108" s="11" t="s">
        <v>876</v>
      </c>
      <c r="R108" s="5"/>
      <c r="S108" s="16"/>
      <c r="T108" t="s">
        <v>9</v>
      </c>
      <c r="V108" s="5" t="s">
        <v>9</v>
      </c>
    </row>
    <row r="109" spans="1:22" s="5" customFormat="1" ht="12">
      <c r="A109" s="5" t="s">
        <v>664</v>
      </c>
      <c r="B109" s="5" t="s">
        <v>665</v>
      </c>
      <c r="C109" s="5" t="s">
        <v>666</v>
      </c>
      <c r="D109" s="5" t="s">
        <v>667</v>
      </c>
      <c r="E109" s="5" t="s">
        <v>28</v>
      </c>
      <c r="F109" s="10" t="s">
        <v>668</v>
      </c>
      <c r="G109" t="str">
        <f t="shared" si="1"/>
        <v>Y</v>
      </c>
      <c r="H109" s="5" t="s">
        <v>669</v>
      </c>
      <c r="I109" s="5" t="s">
        <v>1</v>
      </c>
      <c r="J109" s="5" t="s">
        <v>8</v>
      </c>
      <c r="K109" s="5" t="s">
        <v>670</v>
      </c>
      <c r="M109" s="22">
        <v>2015</v>
      </c>
      <c r="N109" s="16"/>
      <c r="P109" s="5" t="s">
        <v>2</v>
      </c>
      <c r="Q109" s="11" t="s">
        <v>671</v>
      </c>
      <c r="R109" s="1" t="s">
        <v>672</v>
      </c>
      <c r="S109" s="16"/>
      <c r="T109" t="s">
        <v>9</v>
      </c>
      <c r="U109"/>
      <c r="V109" s="5" t="s">
        <v>9</v>
      </c>
    </row>
    <row r="110" spans="1:22" s="5" customFormat="1" ht="12">
      <c r="A110" s="5" t="s">
        <v>408</v>
      </c>
      <c r="B110" s="5" t="s">
        <v>218</v>
      </c>
      <c r="C110" s="5" t="s">
        <v>219</v>
      </c>
      <c r="D110" s="5" t="s">
        <v>101</v>
      </c>
      <c r="E110" s="5" t="s">
        <v>0</v>
      </c>
      <c r="F110" s="10" t="s">
        <v>383</v>
      </c>
      <c r="G110" t="str">
        <f t="shared" si="1"/>
        <v>Y</v>
      </c>
      <c r="H110" s="5" t="s">
        <v>38</v>
      </c>
      <c r="I110" s="5" t="s">
        <v>1</v>
      </c>
      <c r="J110" s="5" t="s">
        <v>41</v>
      </c>
      <c r="K110" s="5" t="s">
        <v>220</v>
      </c>
      <c r="M110" s="22">
        <v>2015</v>
      </c>
      <c r="N110" s="16"/>
      <c r="O110" s="5" t="s">
        <v>1</v>
      </c>
      <c r="P110" s="5" t="s">
        <v>2</v>
      </c>
      <c r="Q110" s="11" t="s">
        <v>821</v>
      </c>
      <c r="S110" s="16"/>
      <c r="T110" t="s">
        <v>9</v>
      </c>
      <c r="U110"/>
      <c r="V110" s="5" t="s">
        <v>9</v>
      </c>
    </row>
    <row r="111" spans="1:22" s="5" customFormat="1" ht="12">
      <c r="A111" s="5" t="s">
        <v>221</v>
      </c>
      <c r="B111" s="5" t="s">
        <v>222</v>
      </c>
      <c r="C111" s="5" t="s">
        <v>223</v>
      </c>
      <c r="D111" s="5" t="s">
        <v>224</v>
      </c>
      <c r="E111" s="5" t="s">
        <v>60</v>
      </c>
      <c r="F111" s="10">
        <v>12603</v>
      </c>
      <c r="G111" t="str">
        <f t="shared" si="1"/>
        <v>N</v>
      </c>
      <c r="H111" s="5" t="s">
        <v>16</v>
      </c>
      <c r="I111" s="5" t="s">
        <v>1</v>
      </c>
      <c r="J111" s="5" t="s">
        <v>173</v>
      </c>
      <c r="K111" s="5" t="s">
        <v>225</v>
      </c>
      <c r="L111" s="5" t="s">
        <v>9</v>
      </c>
      <c r="M111" s="45">
        <v>2014</v>
      </c>
      <c r="N111" s="16"/>
      <c r="O111" s="5" t="s">
        <v>1</v>
      </c>
      <c r="S111"/>
      <c r="T111" s="17" t="s">
        <v>9</v>
      </c>
      <c r="U111" s="8"/>
      <c r="V111" s="5" t="s">
        <v>9</v>
      </c>
    </row>
    <row r="112" spans="1:22" s="5" customFormat="1" ht="12">
      <c r="A112" s="5" t="s">
        <v>702</v>
      </c>
      <c r="B112" s="5" t="s">
        <v>703</v>
      </c>
      <c r="C112" s="5" t="s">
        <v>704</v>
      </c>
      <c r="D112" s="5" t="s">
        <v>705</v>
      </c>
      <c r="E112" s="5" t="s">
        <v>28</v>
      </c>
      <c r="F112" s="10" t="s">
        <v>706</v>
      </c>
      <c r="G112" t="str">
        <f t="shared" si="1"/>
        <v>Y</v>
      </c>
      <c r="H112" s="5" t="s">
        <v>707</v>
      </c>
      <c r="I112" s="5" t="s">
        <v>1</v>
      </c>
      <c r="J112" s="5" t="s">
        <v>708</v>
      </c>
      <c r="K112" s="5" t="s">
        <v>709</v>
      </c>
      <c r="M112" s="22">
        <v>2015</v>
      </c>
      <c r="N112" s="16"/>
      <c r="O112" s="5" t="s">
        <v>1</v>
      </c>
      <c r="P112" s="5" t="s">
        <v>2</v>
      </c>
      <c r="Q112" s="11" t="s">
        <v>710</v>
      </c>
      <c r="S112" s="16"/>
      <c r="T112" t="s">
        <v>9</v>
      </c>
      <c r="U112" s="8"/>
      <c r="V112" s="5" t="s">
        <v>9</v>
      </c>
    </row>
    <row r="113" spans="1:22" s="5" customFormat="1" ht="12">
      <c r="A113" t="s">
        <v>227</v>
      </c>
      <c r="B113" t="s">
        <v>228</v>
      </c>
      <c r="C113" t="s">
        <v>229</v>
      </c>
      <c r="D113" t="s">
        <v>45</v>
      </c>
      <c r="E113" t="s">
        <v>15</v>
      </c>
      <c r="F113" s="2" t="s">
        <v>397</v>
      </c>
      <c r="G113" t="str">
        <f t="shared" si="1"/>
        <v>Y</v>
      </c>
      <c r="H113" t="s">
        <v>16</v>
      </c>
      <c r="I113" t="s">
        <v>1</v>
      </c>
      <c r="J113" t="s">
        <v>8</v>
      </c>
      <c r="K113" t="s">
        <v>230</v>
      </c>
      <c r="L113" t="s">
        <v>9</v>
      </c>
      <c r="M113" s="22">
        <v>2015</v>
      </c>
      <c r="N113" s="16"/>
      <c r="O113" t="s">
        <v>1</v>
      </c>
      <c r="P113" t="s">
        <v>2</v>
      </c>
      <c r="Q113" s="1" t="s">
        <v>518</v>
      </c>
      <c r="R113"/>
      <c r="T113" t="s">
        <v>9</v>
      </c>
      <c r="U113"/>
      <c r="V113" s="5" t="s">
        <v>9</v>
      </c>
    </row>
    <row r="114" spans="1:22" s="5" customFormat="1" ht="12">
      <c r="A114" t="s">
        <v>925</v>
      </c>
      <c r="B114" t="s">
        <v>692</v>
      </c>
      <c r="C114" t="s">
        <v>926</v>
      </c>
      <c r="D114" t="s">
        <v>927</v>
      </c>
      <c r="E114" t="s">
        <v>15</v>
      </c>
      <c r="F114" s="2" t="s">
        <v>928</v>
      </c>
      <c r="G114" t="str">
        <f t="shared" si="1"/>
        <v>N</v>
      </c>
      <c r="H114" t="s">
        <v>929</v>
      </c>
      <c r="I114" t="s">
        <v>1</v>
      </c>
      <c r="J114" t="s">
        <v>539</v>
      </c>
      <c r="K114" t="s">
        <v>693</v>
      </c>
      <c r="L114"/>
      <c r="M114" s="45">
        <v>2014</v>
      </c>
      <c r="N114" s="16"/>
      <c r="O114" s="16" t="s">
        <v>1</v>
      </c>
      <c r="P114" s="16" t="s">
        <v>2</v>
      </c>
      <c r="Q114" s="1" t="s">
        <v>694</v>
      </c>
      <c r="R114"/>
      <c r="S114"/>
      <c r="T114" t="s">
        <v>9</v>
      </c>
      <c r="U114" s="8"/>
      <c r="V114" s="5" t="s">
        <v>930</v>
      </c>
    </row>
    <row r="115" spans="1:22" s="5" customFormat="1" ht="12">
      <c r="A115" s="5" t="s">
        <v>552</v>
      </c>
      <c r="B115" s="5" t="s">
        <v>553</v>
      </c>
      <c r="C115" s="5" t="s">
        <v>554</v>
      </c>
      <c r="D115" s="5" t="s">
        <v>555</v>
      </c>
      <c r="E115" s="5" t="s">
        <v>0</v>
      </c>
      <c r="F115" s="10" t="s">
        <v>556</v>
      </c>
      <c r="G115" t="str">
        <f t="shared" si="1"/>
        <v>Y</v>
      </c>
      <c r="H115" s="5" t="s">
        <v>557</v>
      </c>
      <c r="I115" s="5" t="s">
        <v>1</v>
      </c>
      <c r="J115" s="5" t="s">
        <v>558</v>
      </c>
      <c r="K115" s="5" t="s">
        <v>559</v>
      </c>
      <c r="M115" s="22">
        <v>2015</v>
      </c>
      <c r="N115" s="16"/>
      <c r="Q115" s="11" t="s">
        <v>584</v>
      </c>
      <c r="R115" s="14"/>
      <c r="T115" t="s">
        <v>9</v>
      </c>
      <c r="U115"/>
      <c r="V115" s="5" t="s">
        <v>9</v>
      </c>
    </row>
    <row r="116" spans="1:22" s="5" customFormat="1" ht="12">
      <c r="A116" t="s">
        <v>909</v>
      </c>
      <c r="B116" t="s">
        <v>910</v>
      </c>
      <c r="C116" t="s">
        <v>911</v>
      </c>
      <c r="D116" t="s">
        <v>912</v>
      </c>
      <c r="E116" t="s">
        <v>28</v>
      </c>
      <c r="F116" s="2" t="s">
        <v>913</v>
      </c>
      <c r="G116" t="str">
        <f t="shared" si="1"/>
        <v>N</v>
      </c>
      <c r="H116" t="s">
        <v>914</v>
      </c>
      <c r="I116" t="s">
        <v>1</v>
      </c>
      <c r="J116" t="s">
        <v>33</v>
      </c>
      <c r="K116" t="s">
        <v>915</v>
      </c>
      <c r="L116"/>
      <c r="M116" s="45">
        <v>2014</v>
      </c>
      <c r="N116" s="16"/>
      <c r="O116"/>
      <c r="P116" t="s">
        <v>2</v>
      </c>
      <c r="Q116" s="1" t="s">
        <v>916</v>
      </c>
      <c r="R116"/>
      <c r="S116"/>
      <c r="T116" t="s">
        <v>9</v>
      </c>
      <c r="U116" s="8"/>
      <c r="V116" s="5" t="s">
        <v>917</v>
      </c>
    </row>
    <row r="117" spans="1:22" s="5" customFormat="1" ht="12">
      <c r="A117" s="5" t="s">
        <v>597</v>
      </c>
      <c r="B117" s="5" t="s">
        <v>238</v>
      </c>
      <c r="C117" s="5" t="s">
        <v>239</v>
      </c>
      <c r="D117" s="5" t="s">
        <v>240</v>
      </c>
      <c r="E117" s="5" t="s">
        <v>28</v>
      </c>
      <c r="F117" s="10" t="s">
        <v>399</v>
      </c>
      <c r="G117" t="str">
        <f t="shared" si="1"/>
        <v>Y</v>
      </c>
      <c r="H117" s="5" t="s">
        <v>241</v>
      </c>
      <c r="I117" s="5" t="s">
        <v>1</v>
      </c>
      <c r="J117" s="5" t="s">
        <v>1090</v>
      </c>
      <c r="K117" s="5" t="s">
        <v>242</v>
      </c>
      <c r="L117" s="5" t="s">
        <v>1007</v>
      </c>
      <c r="M117" s="38">
        <v>2036</v>
      </c>
      <c r="N117" s="37">
        <v>2013</v>
      </c>
      <c r="O117" s="5" t="s">
        <v>1</v>
      </c>
      <c r="P117" s="5" t="s">
        <v>2</v>
      </c>
      <c r="Q117" s="11" t="s">
        <v>243</v>
      </c>
      <c r="S117" s="40" t="s">
        <v>1089</v>
      </c>
      <c r="T117" s="39">
        <f>N117+(350/15)</f>
        <v>2036.3333333333333</v>
      </c>
      <c r="U117"/>
      <c r="V117" s="5" t="s">
        <v>9</v>
      </c>
    </row>
    <row r="118" spans="1:21" s="5" customFormat="1" ht="12">
      <c r="A118" s="5" t="s">
        <v>980</v>
      </c>
      <c r="B118" s="5" t="s">
        <v>981</v>
      </c>
      <c r="C118" s="5" t="s">
        <v>982</v>
      </c>
      <c r="D118" s="5" t="s">
        <v>983</v>
      </c>
      <c r="E118" s="5" t="s">
        <v>28</v>
      </c>
      <c r="F118" s="10" t="s">
        <v>384</v>
      </c>
      <c r="G118" t="str">
        <f t="shared" si="1"/>
        <v>Y</v>
      </c>
      <c r="H118" s="5" t="s">
        <v>984</v>
      </c>
      <c r="I118" s="5" t="s">
        <v>1</v>
      </c>
      <c r="J118" s="5" t="s">
        <v>62</v>
      </c>
      <c r="K118" s="5" t="s">
        <v>985</v>
      </c>
      <c r="M118" s="22">
        <v>2016</v>
      </c>
      <c r="N118" s="16"/>
      <c r="O118" s="16" t="s">
        <v>1</v>
      </c>
      <c r="P118" s="16" t="s">
        <v>2</v>
      </c>
      <c r="Q118" s="11" t="s">
        <v>988</v>
      </c>
      <c r="S118" s="16" t="s">
        <v>1124</v>
      </c>
      <c r="T118" s="16" t="s">
        <v>986</v>
      </c>
      <c r="U118"/>
    </row>
    <row r="119" spans="1:22" s="5" customFormat="1" ht="12">
      <c r="A119" s="5" t="s">
        <v>244</v>
      </c>
      <c r="B119" s="5" t="s">
        <v>245</v>
      </c>
      <c r="C119" s="5" t="s">
        <v>647</v>
      </c>
      <c r="D119" s="5" t="s">
        <v>645</v>
      </c>
      <c r="E119" s="5" t="s">
        <v>28</v>
      </c>
      <c r="F119" s="10" t="s">
        <v>646</v>
      </c>
      <c r="G119" t="str">
        <f t="shared" si="1"/>
        <v>Y</v>
      </c>
      <c r="H119" s="5" t="s">
        <v>29</v>
      </c>
      <c r="I119" s="5" t="s">
        <v>1</v>
      </c>
      <c r="J119" s="5" t="s">
        <v>68</v>
      </c>
      <c r="K119" s="5" t="s">
        <v>648</v>
      </c>
      <c r="M119" s="22">
        <v>2015</v>
      </c>
      <c r="N119" s="16"/>
      <c r="O119" s="5" t="s">
        <v>1</v>
      </c>
      <c r="P119" s="5" t="s">
        <v>2</v>
      </c>
      <c r="Q119" s="11" t="s">
        <v>491</v>
      </c>
      <c r="T119" t="s">
        <v>9</v>
      </c>
      <c r="U119"/>
      <c r="V119" s="5" t="s">
        <v>9</v>
      </c>
    </row>
    <row r="120" spans="1:22" s="5" customFormat="1" ht="12">
      <c r="A120" s="5" t="s">
        <v>567</v>
      </c>
      <c r="B120" s="5" t="s">
        <v>453</v>
      </c>
      <c r="C120" s="5" t="s">
        <v>454</v>
      </c>
      <c r="D120" s="5" t="s">
        <v>455</v>
      </c>
      <c r="E120" s="5" t="s">
        <v>28</v>
      </c>
      <c r="F120" s="10" t="s">
        <v>456</v>
      </c>
      <c r="G120" t="str">
        <f t="shared" si="1"/>
        <v>N</v>
      </c>
      <c r="M120" s="45">
        <v>2014</v>
      </c>
      <c r="N120" s="16"/>
      <c r="Q120" s="11" t="s">
        <v>663</v>
      </c>
      <c r="S120"/>
      <c r="T120" t="s">
        <v>9</v>
      </c>
      <c r="U120"/>
      <c r="V120" s="5" t="s">
        <v>9</v>
      </c>
    </row>
    <row r="121" spans="1:22" s="5" customFormat="1" ht="12">
      <c r="A121" s="5" t="s">
        <v>246</v>
      </c>
      <c r="B121" s="5" t="s">
        <v>247</v>
      </c>
      <c r="C121" s="5" t="s">
        <v>248</v>
      </c>
      <c r="D121" s="5" t="s">
        <v>249</v>
      </c>
      <c r="E121" s="5" t="s">
        <v>60</v>
      </c>
      <c r="F121" s="10" t="s">
        <v>924</v>
      </c>
      <c r="G121" t="str">
        <f t="shared" si="1"/>
        <v>Y</v>
      </c>
      <c r="H121" s="5" t="s">
        <v>149</v>
      </c>
      <c r="I121" s="5" t="s">
        <v>1</v>
      </c>
      <c r="J121" s="5" t="s">
        <v>250</v>
      </c>
      <c r="K121" s="5" t="s">
        <v>545</v>
      </c>
      <c r="M121" s="22">
        <v>2015</v>
      </c>
      <c r="N121" s="16"/>
      <c r="O121" s="5" t="s">
        <v>1</v>
      </c>
      <c r="P121" s="5" t="s">
        <v>2</v>
      </c>
      <c r="Q121" s="11" t="s">
        <v>787</v>
      </c>
      <c r="S121" s="16" t="s">
        <v>1124</v>
      </c>
      <c r="T121" s="17" t="s">
        <v>9</v>
      </c>
      <c r="U121"/>
      <c r="V121" s="5" t="s">
        <v>9</v>
      </c>
    </row>
    <row r="122" spans="1:31" s="5" customFormat="1" ht="12">
      <c r="A122" s="5" t="s">
        <v>840</v>
      </c>
      <c r="B122" s="5" t="s">
        <v>626</v>
      </c>
      <c r="C122" s="5" t="s">
        <v>627</v>
      </c>
      <c r="D122" s="5" t="s">
        <v>628</v>
      </c>
      <c r="E122" s="5" t="s">
        <v>60</v>
      </c>
      <c r="F122" s="10" t="s">
        <v>629</v>
      </c>
      <c r="G122" t="str">
        <f t="shared" si="1"/>
        <v>Y</v>
      </c>
      <c r="H122" s="5" t="s">
        <v>630</v>
      </c>
      <c r="I122" s="5" t="s">
        <v>1</v>
      </c>
      <c r="J122" s="5" t="s">
        <v>6</v>
      </c>
      <c r="K122" s="5" t="s">
        <v>631</v>
      </c>
      <c r="L122" s="5" t="s">
        <v>632</v>
      </c>
      <c r="M122" s="22">
        <v>2015</v>
      </c>
      <c r="N122" s="16"/>
      <c r="O122" s="5" t="s">
        <v>1</v>
      </c>
      <c r="P122" s="5" t="s">
        <v>2</v>
      </c>
      <c r="Q122" s="11" t="s">
        <v>764</v>
      </c>
      <c r="S122" s="16"/>
      <c r="T122" t="s">
        <v>9</v>
      </c>
      <c r="U122"/>
      <c r="V122" s="5" t="s">
        <v>9</v>
      </c>
      <c r="AE122" s="12"/>
    </row>
    <row r="123" spans="1:31" ht="12">
      <c r="A123" s="5" t="s">
        <v>425</v>
      </c>
      <c r="B123" s="5" t="s">
        <v>426</v>
      </c>
      <c r="C123" s="5" t="s">
        <v>427</v>
      </c>
      <c r="D123" s="5" t="s">
        <v>428</v>
      </c>
      <c r="E123" s="5" t="s">
        <v>226</v>
      </c>
      <c r="F123" s="10" t="s">
        <v>429</v>
      </c>
      <c r="G123" t="str">
        <f t="shared" si="1"/>
        <v>Y</v>
      </c>
      <c r="H123" s="5" t="s">
        <v>577</v>
      </c>
      <c r="I123" s="5"/>
      <c r="J123" s="5" t="s">
        <v>576</v>
      </c>
      <c r="K123" s="5"/>
      <c r="L123" s="5"/>
      <c r="M123" s="22">
        <v>2015</v>
      </c>
      <c r="N123" s="16"/>
      <c r="O123" s="5"/>
      <c r="P123" s="5" t="s">
        <v>2</v>
      </c>
      <c r="Q123" s="11" t="s">
        <v>433</v>
      </c>
      <c r="R123" s="20" t="s">
        <v>987</v>
      </c>
      <c r="S123" s="16"/>
      <c r="T123" t="s">
        <v>9</v>
      </c>
      <c r="V123" s="5" t="s">
        <v>9</v>
      </c>
      <c r="AE123" s="8"/>
    </row>
    <row r="124" spans="1:34" ht="12">
      <c r="A124" s="5" t="s">
        <v>251</v>
      </c>
      <c r="B124" s="5" t="s">
        <v>252</v>
      </c>
      <c r="C124" s="5" t="s">
        <v>747</v>
      </c>
      <c r="D124" s="5" t="s">
        <v>748</v>
      </c>
      <c r="E124" s="5" t="s">
        <v>60</v>
      </c>
      <c r="F124" s="10" t="s">
        <v>749</v>
      </c>
      <c r="G124" t="str">
        <f t="shared" si="1"/>
        <v>Y</v>
      </c>
      <c r="H124" s="5" t="s">
        <v>838</v>
      </c>
      <c r="I124" s="5" t="s">
        <v>1</v>
      </c>
      <c r="J124" s="5" t="s">
        <v>837</v>
      </c>
      <c r="K124" s="5"/>
      <c r="L124" s="5"/>
      <c r="M124" s="22">
        <v>2016</v>
      </c>
      <c r="N124" s="16"/>
      <c r="O124" s="5"/>
      <c r="P124" s="5" t="s">
        <v>2</v>
      </c>
      <c r="Q124" s="11" t="s">
        <v>253</v>
      </c>
      <c r="R124" s="5"/>
      <c r="S124" s="16"/>
      <c r="T124" t="s">
        <v>9</v>
      </c>
      <c r="V124" s="5" t="s">
        <v>9</v>
      </c>
      <c r="AG124" s="9"/>
      <c r="AH124" s="9"/>
    </row>
    <row r="125" spans="1:34" ht="12">
      <c r="A125" s="5" t="s">
        <v>443</v>
      </c>
      <c r="B125" s="5" t="s">
        <v>444</v>
      </c>
      <c r="C125" s="5" t="s">
        <v>445</v>
      </c>
      <c r="D125" s="5" t="s">
        <v>446</v>
      </c>
      <c r="E125" s="5" t="s">
        <v>0</v>
      </c>
      <c r="F125" s="10" t="s">
        <v>447</v>
      </c>
      <c r="G125" t="str">
        <f t="shared" si="1"/>
        <v>Y</v>
      </c>
      <c r="H125" s="5" t="s">
        <v>38</v>
      </c>
      <c r="I125" s="5" t="s">
        <v>1</v>
      </c>
      <c r="J125" s="5" t="s">
        <v>448</v>
      </c>
      <c r="K125" s="5" t="s">
        <v>449</v>
      </c>
      <c r="L125" s="5" t="s">
        <v>450</v>
      </c>
      <c r="M125" s="22">
        <v>2015</v>
      </c>
      <c r="N125" s="16"/>
      <c r="O125" s="5" t="s">
        <v>1</v>
      </c>
      <c r="P125" s="5" t="s">
        <v>2</v>
      </c>
      <c r="Q125" s="11" t="s">
        <v>451</v>
      </c>
      <c r="R125" s="5"/>
      <c r="S125" s="16"/>
      <c r="T125" s="17" t="s">
        <v>9</v>
      </c>
      <c r="V125" s="5" t="s">
        <v>9</v>
      </c>
      <c r="AF125" s="9"/>
      <c r="AG125" s="9"/>
      <c r="AH125" s="9"/>
    </row>
    <row r="126" spans="1:34" ht="12">
      <c r="A126" s="5" t="s">
        <v>1043</v>
      </c>
      <c r="B126" s="5" t="s">
        <v>1042</v>
      </c>
      <c r="C126" s="5" t="s">
        <v>1044</v>
      </c>
      <c r="D126" s="5" t="s">
        <v>1045</v>
      </c>
      <c r="E126" s="5" t="s">
        <v>46</v>
      </c>
      <c r="F126" s="10" t="s">
        <v>1046</v>
      </c>
      <c r="G126" t="str">
        <f t="shared" si="1"/>
        <v>Y</v>
      </c>
      <c r="H126" s="5" t="s">
        <v>1047</v>
      </c>
      <c r="I126" s="5" t="s">
        <v>1</v>
      </c>
      <c r="J126" s="5" t="s">
        <v>146</v>
      </c>
      <c r="K126" s="5" t="s">
        <v>1048</v>
      </c>
      <c r="L126" s="5" t="s">
        <v>1049</v>
      </c>
      <c r="M126" s="22">
        <v>2015</v>
      </c>
      <c r="N126" s="16"/>
      <c r="O126" s="5" t="s">
        <v>1</v>
      </c>
      <c r="P126" s="16" t="s">
        <v>2</v>
      </c>
      <c r="Q126" s="11" t="s">
        <v>1050</v>
      </c>
      <c r="R126" s="5"/>
      <c r="T126" s="17"/>
      <c r="V126" s="5"/>
      <c r="AF126" s="9"/>
      <c r="AG126" s="9"/>
      <c r="AH126" s="9"/>
    </row>
    <row r="127" spans="1:34" ht="12">
      <c r="A127" s="5" t="s">
        <v>254</v>
      </c>
      <c r="B127" s="5" t="s">
        <v>255</v>
      </c>
      <c r="C127" s="5" t="s">
        <v>256</v>
      </c>
      <c r="D127" s="5" t="s">
        <v>257</v>
      </c>
      <c r="E127" s="5" t="s">
        <v>0</v>
      </c>
      <c r="F127" s="10" t="s">
        <v>258</v>
      </c>
      <c r="G127" t="str">
        <f t="shared" si="1"/>
        <v>Y</v>
      </c>
      <c r="H127" s="5" t="s">
        <v>259</v>
      </c>
      <c r="I127" s="5" t="s">
        <v>1</v>
      </c>
      <c r="J127" s="5" t="s">
        <v>155</v>
      </c>
      <c r="K127" s="5" t="s">
        <v>260</v>
      </c>
      <c r="L127" s="5" t="s">
        <v>9</v>
      </c>
      <c r="M127" s="22">
        <v>2015</v>
      </c>
      <c r="N127" s="16"/>
      <c r="O127" s="5" t="s">
        <v>1</v>
      </c>
      <c r="P127" s="5"/>
      <c r="Q127" s="11" t="s">
        <v>752</v>
      </c>
      <c r="R127" s="5"/>
      <c r="S127" s="16"/>
      <c r="T127" t="s">
        <v>9</v>
      </c>
      <c r="V127" s="5" t="s">
        <v>9</v>
      </c>
      <c r="AG127" s="9"/>
      <c r="AH127" s="9"/>
    </row>
    <row r="128" spans="1:34" ht="12">
      <c r="A128" s="5"/>
      <c r="B128" s="5"/>
      <c r="C128" s="5"/>
      <c r="D128" s="5"/>
      <c r="E128" s="5"/>
      <c r="F128" s="10"/>
      <c r="H128" s="5"/>
      <c r="I128" s="5"/>
      <c r="J128" s="5"/>
      <c r="K128" s="5"/>
      <c r="L128" s="5"/>
      <c r="M128" s="5"/>
      <c r="N128" s="5"/>
      <c r="O128" s="5"/>
      <c r="P128" s="5"/>
      <c r="Q128" s="11"/>
      <c r="R128" s="5"/>
      <c r="S128" s="5"/>
      <c r="T128" t="s">
        <v>9</v>
      </c>
      <c r="V128" s="5" t="s">
        <v>9</v>
      </c>
      <c r="AG128" s="9"/>
      <c r="AH128" s="9"/>
    </row>
    <row r="129" spans="1:34" ht="12">
      <c r="A129" t="s">
        <v>291</v>
      </c>
      <c r="B129" t="s">
        <v>292</v>
      </c>
      <c r="C129" t="s">
        <v>293</v>
      </c>
      <c r="D129" t="s">
        <v>294</v>
      </c>
      <c r="E129" t="s">
        <v>15</v>
      </c>
      <c r="F129" s="2" t="s">
        <v>371</v>
      </c>
      <c r="G129" t="str">
        <f t="shared" si="1"/>
        <v>Y</v>
      </c>
      <c r="H129" t="s">
        <v>16</v>
      </c>
      <c r="I129" t="s">
        <v>1</v>
      </c>
      <c r="J129" t="s">
        <v>295</v>
      </c>
      <c r="K129" t="s">
        <v>296</v>
      </c>
      <c r="L129" t="s">
        <v>297</v>
      </c>
      <c r="M129" s="22" t="s">
        <v>264</v>
      </c>
      <c r="N129" s="16"/>
      <c r="O129" t="s">
        <v>1</v>
      </c>
      <c r="P129" t="s">
        <v>2</v>
      </c>
      <c r="Q129" s="1" t="s">
        <v>298</v>
      </c>
      <c r="T129" t="s">
        <v>9</v>
      </c>
      <c r="V129" s="5" t="s">
        <v>9</v>
      </c>
      <c r="AG129" s="9"/>
      <c r="AH129" s="9"/>
    </row>
    <row r="130" spans="1:22" ht="12">
      <c r="A130" s="5" t="s">
        <v>261</v>
      </c>
      <c r="B130" s="5" t="s">
        <v>262</v>
      </c>
      <c r="C130" s="5" t="s">
        <v>860</v>
      </c>
      <c r="D130" s="5" t="s">
        <v>861</v>
      </c>
      <c r="E130" s="5" t="s">
        <v>15</v>
      </c>
      <c r="F130" s="10" t="s">
        <v>862</v>
      </c>
      <c r="G130" t="str">
        <f t="shared" si="1"/>
        <v>Y</v>
      </c>
      <c r="H130" s="5" t="s">
        <v>859</v>
      </c>
      <c r="I130" s="5" t="s">
        <v>1</v>
      </c>
      <c r="J130" s="5" t="s">
        <v>33</v>
      </c>
      <c r="K130" s="5" t="s">
        <v>863</v>
      </c>
      <c r="L130" s="5" t="s">
        <v>864</v>
      </c>
      <c r="M130" s="5" t="s">
        <v>264</v>
      </c>
      <c r="N130" s="5"/>
      <c r="O130" s="5" t="s">
        <v>1</v>
      </c>
      <c r="P130" s="5" t="s">
        <v>2</v>
      </c>
      <c r="Q130" s="11" t="s">
        <v>412</v>
      </c>
      <c r="R130" s="5"/>
      <c r="S130" s="5"/>
      <c r="T130" t="s">
        <v>9</v>
      </c>
      <c r="U130" s="5"/>
      <c r="V130" s="5" t="s">
        <v>9</v>
      </c>
    </row>
    <row r="131" spans="1:22" ht="12">
      <c r="A131" t="s">
        <v>266</v>
      </c>
      <c r="B131" t="s">
        <v>267</v>
      </c>
      <c r="C131" t="s">
        <v>268</v>
      </c>
      <c r="D131" t="s">
        <v>269</v>
      </c>
      <c r="E131" t="s">
        <v>46</v>
      </c>
      <c r="F131" s="2" t="s">
        <v>400</v>
      </c>
      <c r="G131" t="str">
        <f t="shared" si="1"/>
        <v>Y</v>
      </c>
      <c r="H131" t="s">
        <v>270</v>
      </c>
      <c r="I131" t="s">
        <v>9</v>
      </c>
      <c r="J131" t="s">
        <v>9</v>
      </c>
      <c r="K131" t="s">
        <v>9</v>
      </c>
      <c r="L131" t="s">
        <v>9</v>
      </c>
      <c r="M131" s="5" t="s">
        <v>264</v>
      </c>
      <c r="N131" s="5"/>
      <c r="O131" t="s">
        <v>82</v>
      </c>
      <c r="P131" t="s">
        <v>2</v>
      </c>
      <c r="Q131" s="1" t="s">
        <v>519</v>
      </c>
      <c r="T131" t="s">
        <v>9</v>
      </c>
      <c r="V131" s="5" t="s">
        <v>9</v>
      </c>
    </row>
    <row r="132" spans="1:22" ht="12">
      <c r="A132" t="s">
        <v>271</v>
      </c>
      <c r="B132" t="s">
        <v>272</v>
      </c>
      <c r="C132" t="s">
        <v>273</v>
      </c>
      <c r="D132" t="s">
        <v>274</v>
      </c>
      <c r="E132" t="s">
        <v>15</v>
      </c>
      <c r="F132" s="2" t="s">
        <v>401</v>
      </c>
      <c r="G132" t="str">
        <f t="shared" si="1"/>
        <v>Y</v>
      </c>
      <c r="H132" t="s">
        <v>16</v>
      </c>
      <c r="I132" t="s">
        <v>1</v>
      </c>
      <c r="J132" t="s">
        <v>275</v>
      </c>
      <c r="K132" t="s">
        <v>276</v>
      </c>
      <c r="L132" t="s">
        <v>277</v>
      </c>
      <c r="M132" s="5" t="s">
        <v>264</v>
      </c>
      <c r="N132" s="5"/>
      <c r="O132" t="s">
        <v>1</v>
      </c>
      <c r="P132" t="s">
        <v>2</v>
      </c>
      <c r="Q132" s="1" t="s">
        <v>1079</v>
      </c>
      <c r="T132" t="s">
        <v>9</v>
      </c>
      <c r="V132" s="5" t="s">
        <v>9</v>
      </c>
    </row>
    <row r="133" spans="1:22" s="5" customFormat="1" ht="12">
      <c r="A133" t="s">
        <v>278</v>
      </c>
      <c r="B133" t="s">
        <v>279</v>
      </c>
      <c r="C133" t="s">
        <v>497</v>
      </c>
      <c r="D133" t="s">
        <v>280</v>
      </c>
      <c r="E133" t="s">
        <v>60</v>
      </c>
      <c r="F133" s="2">
        <v>14692</v>
      </c>
      <c r="G133" t="str">
        <f aca="true" t="shared" si="2" ref="G133:G141">IF($M133&gt;=$K$145,"Y","N")</f>
        <v>Y</v>
      </c>
      <c r="H133" t="s">
        <v>9</v>
      </c>
      <c r="I133" t="s">
        <v>9</v>
      </c>
      <c r="J133" t="s">
        <v>9</v>
      </c>
      <c r="K133" t="s">
        <v>9</v>
      </c>
      <c r="L133" t="s">
        <v>9</v>
      </c>
      <c r="M133" s="5" t="s">
        <v>264</v>
      </c>
      <c r="O133" t="s">
        <v>82</v>
      </c>
      <c r="P133" t="s">
        <v>2</v>
      </c>
      <c r="Q133" s="1" t="s">
        <v>496</v>
      </c>
      <c r="R133" s="13"/>
      <c r="S133"/>
      <c r="T133" t="s">
        <v>9</v>
      </c>
      <c r="U133"/>
      <c r="V133" s="5" t="s">
        <v>9</v>
      </c>
    </row>
    <row r="134" spans="1:22" s="5" customFormat="1" ht="12">
      <c r="A134" t="s">
        <v>281</v>
      </c>
      <c r="B134" t="s">
        <v>282</v>
      </c>
      <c r="C134" t="s">
        <v>283</v>
      </c>
      <c r="D134" t="s">
        <v>284</v>
      </c>
      <c r="E134" t="s">
        <v>231</v>
      </c>
      <c r="F134" s="2">
        <v>18707</v>
      </c>
      <c r="G134" t="str">
        <f t="shared" si="2"/>
        <v>Y</v>
      </c>
      <c r="H134" t="s">
        <v>265</v>
      </c>
      <c r="I134" t="s">
        <v>9</v>
      </c>
      <c r="J134" t="s">
        <v>9</v>
      </c>
      <c r="K134" t="s">
        <v>285</v>
      </c>
      <c r="L134" t="s">
        <v>9</v>
      </c>
      <c r="M134" s="5" t="s">
        <v>264</v>
      </c>
      <c r="O134" t="s">
        <v>1</v>
      </c>
      <c r="P134"/>
      <c r="Q134"/>
      <c r="R134"/>
      <c r="S134"/>
      <c r="T134" t="s">
        <v>9</v>
      </c>
      <c r="U134"/>
      <c r="V134" s="5" t="s">
        <v>9</v>
      </c>
    </row>
    <row r="135" spans="1:22" s="5" customFormat="1" ht="12">
      <c r="A135" t="s">
        <v>286</v>
      </c>
      <c r="B135" t="s">
        <v>287</v>
      </c>
      <c r="C135" t="s">
        <v>288</v>
      </c>
      <c r="D135" t="s">
        <v>289</v>
      </c>
      <c r="E135" t="s">
        <v>100</v>
      </c>
      <c r="F135" s="2">
        <v>32516</v>
      </c>
      <c r="G135" t="str">
        <f t="shared" si="2"/>
        <v>Y</v>
      </c>
      <c r="H135"/>
      <c r="I135"/>
      <c r="J135"/>
      <c r="K135"/>
      <c r="L135"/>
      <c r="M135" s="5" t="s">
        <v>264</v>
      </c>
      <c r="O135" t="s">
        <v>82</v>
      </c>
      <c r="P135" t="s">
        <v>2</v>
      </c>
      <c r="Q135" s="1" t="s">
        <v>290</v>
      </c>
      <c r="R135"/>
      <c r="S135"/>
      <c r="T135" s="17" t="s">
        <v>9</v>
      </c>
      <c r="U135"/>
      <c r="V135" s="5" t="s">
        <v>9</v>
      </c>
    </row>
    <row r="136" spans="1:22" s="5" customFormat="1" ht="12">
      <c r="A136" t="s">
        <v>299</v>
      </c>
      <c r="B136" t="s">
        <v>300</v>
      </c>
      <c r="C136" s="15" t="s">
        <v>603</v>
      </c>
      <c r="D136" t="s">
        <v>601</v>
      </c>
      <c r="E136" t="s">
        <v>100</v>
      </c>
      <c r="F136" s="2" t="s">
        <v>602</v>
      </c>
      <c r="G136" t="str">
        <f t="shared" si="2"/>
        <v>Y</v>
      </c>
      <c r="H136" t="s">
        <v>301</v>
      </c>
      <c r="I136" t="s">
        <v>1</v>
      </c>
      <c r="J136" t="s">
        <v>62</v>
      </c>
      <c r="K136" t="s">
        <v>302</v>
      </c>
      <c r="L136" t="s">
        <v>9</v>
      </c>
      <c r="M136" s="5" t="s">
        <v>264</v>
      </c>
      <c r="O136" t="s">
        <v>1</v>
      </c>
      <c r="P136" t="s">
        <v>2</v>
      </c>
      <c r="Q136" s="1" t="s">
        <v>649</v>
      </c>
      <c r="R136"/>
      <c r="S136"/>
      <c r="T136" t="s">
        <v>9</v>
      </c>
      <c r="U136"/>
      <c r="V136" s="5" t="s">
        <v>9</v>
      </c>
    </row>
    <row r="137" spans="1:22" s="5" customFormat="1" ht="12">
      <c r="A137" t="s">
        <v>303</v>
      </c>
      <c r="B137" t="s">
        <v>304</v>
      </c>
      <c r="C137" t="s">
        <v>479</v>
      </c>
      <c r="D137" t="s">
        <v>480</v>
      </c>
      <c r="E137" t="s">
        <v>305</v>
      </c>
      <c r="F137" s="2" t="s">
        <v>481</v>
      </c>
      <c r="G137" t="str">
        <f t="shared" si="2"/>
        <v>Y</v>
      </c>
      <c r="H137" t="s">
        <v>306</v>
      </c>
      <c r="I137" t="s">
        <v>9</v>
      </c>
      <c r="J137" t="s">
        <v>9</v>
      </c>
      <c r="K137" t="s">
        <v>482</v>
      </c>
      <c r="L137" t="s">
        <v>9</v>
      </c>
      <c r="M137" s="5" t="s">
        <v>264</v>
      </c>
      <c r="O137" t="s">
        <v>82</v>
      </c>
      <c r="P137" t="s">
        <v>2</v>
      </c>
      <c r="Q137" s="1" t="s">
        <v>483</v>
      </c>
      <c r="R137"/>
      <c r="S137"/>
      <c r="T137" t="s">
        <v>9</v>
      </c>
      <c r="U137"/>
      <c r="V137" s="5" t="s">
        <v>9</v>
      </c>
    </row>
    <row r="138" spans="1:22" s="5" customFormat="1" ht="12">
      <c r="A138" t="s">
        <v>307</v>
      </c>
      <c r="B138" t="s">
        <v>308</v>
      </c>
      <c r="C138" t="s">
        <v>309</v>
      </c>
      <c r="D138" t="s">
        <v>310</v>
      </c>
      <c r="E138" t="s">
        <v>28</v>
      </c>
      <c r="F138" s="2" t="s">
        <v>311</v>
      </c>
      <c r="G138" t="str">
        <f t="shared" si="2"/>
        <v>Y</v>
      </c>
      <c r="H138" t="s">
        <v>38</v>
      </c>
      <c r="I138" t="s">
        <v>9</v>
      </c>
      <c r="J138" t="s">
        <v>9</v>
      </c>
      <c r="K138" t="s">
        <v>9</v>
      </c>
      <c r="L138" t="s">
        <v>9</v>
      </c>
      <c r="M138" s="5" t="s">
        <v>264</v>
      </c>
      <c r="O138" t="s">
        <v>1</v>
      </c>
      <c r="P138" t="s">
        <v>2</v>
      </c>
      <c r="Q138" s="1" t="s">
        <v>521</v>
      </c>
      <c r="R138"/>
      <c r="S138"/>
      <c r="T138" t="s">
        <v>9</v>
      </c>
      <c r="U138"/>
      <c r="V138" s="5" t="s">
        <v>9</v>
      </c>
    </row>
    <row r="139" spans="1:22" s="5" customFormat="1" ht="12">
      <c r="A139" t="s">
        <v>312</v>
      </c>
      <c r="B139" t="s">
        <v>313</v>
      </c>
      <c r="C139" t="s">
        <v>314</v>
      </c>
      <c r="D139" t="s">
        <v>315</v>
      </c>
      <c r="E139" t="s">
        <v>15</v>
      </c>
      <c r="F139" s="2" t="s">
        <v>402</v>
      </c>
      <c r="G139" t="str">
        <f t="shared" si="2"/>
        <v>Y</v>
      </c>
      <c r="H139" t="s">
        <v>16</v>
      </c>
      <c r="I139" t="s">
        <v>9</v>
      </c>
      <c r="J139" t="s">
        <v>9</v>
      </c>
      <c r="K139" t="s">
        <v>9</v>
      </c>
      <c r="L139" t="s">
        <v>316</v>
      </c>
      <c r="M139" s="5" t="s">
        <v>264</v>
      </c>
      <c r="O139" t="s">
        <v>1</v>
      </c>
      <c r="P139" t="s">
        <v>2</v>
      </c>
      <c r="Q139" s="1" t="s">
        <v>498</v>
      </c>
      <c r="R139"/>
      <c r="S139"/>
      <c r="T139" t="s">
        <v>9</v>
      </c>
      <c r="U139"/>
      <c r="V139" s="5" t="s">
        <v>9</v>
      </c>
    </row>
    <row r="140" spans="1:22" ht="12">
      <c r="A140" t="s">
        <v>263</v>
      </c>
      <c r="B140" t="s">
        <v>493</v>
      </c>
      <c r="C140" t="s">
        <v>495</v>
      </c>
      <c r="G140" t="str">
        <f t="shared" si="2"/>
        <v>Y</v>
      </c>
      <c r="H140" t="s">
        <v>265</v>
      </c>
      <c r="M140" s="5" t="s">
        <v>264</v>
      </c>
      <c r="N140" s="5"/>
      <c r="O140" t="s">
        <v>82</v>
      </c>
      <c r="P140" t="s">
        <v>2</v>
      </c>
      <c r="Q140" s="1" t="s">
        <v>494</v>
      </c>
      <c r="T140" t="s">
        <v>9</v>
      </c>
      <c r="V140" s="5" t="s">
        <v>9</v>
      </c>
    </row>
    <row r="141" spans="1:22" ht="12">
      <c r="A141" t="s">
        <v>317</v>
      </c>
      <c r="B141" t="s">
        <v>318</v>
      </c>
      <c r="C141" t="s">
        <v>319</v>
      </c>
      <c r="D141" t="s">
        <v>320</v>
      </c>
      <c r="E141" t="s">
        <v>232</v>
      </c>
      <c r="F141" s="2">
        <v>75052</v>
      </c>
      <c r="G141" t="str">
        <f t="shared" si="2"/>
        <v>Y</v>
      </c>
      <c r="H141" t="s">
        <v>321</v>
      </c>
      <c r="I141" t="s">
        <v>9</v>
      </c>
      <c r="J141" t="s">
        <v>9</v>
      </c>
      <c r="K141" t="s">
        <v>322</v>
      </c>
      <c r="L141" t="s">
        <v>9</v>
      </c>
      <c r="M141" s="5" t="s">
        <v>264</v>
      </c>
      <c r="N141" s="5"/>
      <c r="O141" t="s">
        <v>82</v>
      </c>
      <c r="P141" t="s">
        <v>2</v>
      </c>
      <c r="Q141" s="1" t="s">
        <v>499</v>
      </c>
      <c r="R141" s="6"/>
      <c r="S141" s="7"/>
      <c r="T141" t="s">
        <v>9</v>
      </c>
      <c r="V141" s="5" t="s">
        <v>9</v>
      </c>
    </row>
    <row r="142" spans="13:22" ht="12">
      <c r="M142" s="5"/>
      <c r="N142" s="5"/>
      <c r="Q142" s="1"/>
      <c r="R142" s="18"/>
      <c r="S142" s="18"/>
      <c r="V142" s="5"/>
    </row>
    <row r="143" spans="6:22" ht="12">
      <c r="F143" s="49"/>
      <c r="M143" s="5"/>
      <c r="N143" s="5"/>
      <c r="Q143" s="1"/>
      <c r="R143" s="18"/>
      <c r="S143" s="18"/>
      <c r="V143" s="5"/>
    </row>
    <row r="144" ht="12.75" thickBot="1">
      <c r="F144" s="49"/>
    </row>
    <row r="145" spans="10:11" ht="12.75" thickBot="1">
      <c r="J145" t="s">
        <v>1135</v>
      </c>
      <c r="K145" s="50">
        <v>2015</v>
      </c>
    </row>
  </sheetData>
  <sheetProtection/>
  <hyperlinks>
    <hyperlink ref="R109" r:id="rId1" display="W1ZI@arrl.com"/>
    <hyperlink ref="Q81" r:id="rId2" display="john.crawford@gmail.com"/>
    <hyperlink ref="Q44" r:id="rId3" display="Ka2rvo@gmail.com"/>
    <hyperlink ref="Q67" r:id="rId4" display="john4guys@aol.com"/>
    <hyperlink ref="Q129" r:id="rId5" display="stanka1ze@aol.com"/>
    <hyperlink ref="Q64" r:id="rId6" display="KV1J@comcast.net"/>
    <hyperlink ref="Q30" r:id="rId7" display="hamptons8@juno.com"/>
    <hyperlink ref="Q58" r:id="rId8" display="tyler881@comcast.net"/>
    <hyperlink ref="Q59" r:id="rId9" display="km3t@km3t.org"/>
    <hyperlink ref="Q43" r:id="rId10" display="KA2DRR@optonline.net"/>
    <hyperlink ref="Q82" r:id="rId11" display="rfcrow@htva.net"/>
    <hyperlink ref="Q120" r:id="rId12" display="wa1zje@verizon.net"/>
    <hyperlink ref="Q33" r:id="rId13" display="PHBJR@AOL.COM"/>
    <hyperlink ref="Q34" r:id="rId14" display="k5gmx@arrl.net"/>
    <hyperlink ref="Q97" r:id="rId15" display="w1mrq@yahoo.com"/>
    <hyperlink ref="Q65" r:id="rId16" display="linuxkungfu@gmail.com"/>
    <hyperlink ref="Q49" r:id="rId17" display="R.E.Williamson@verizon.net"/>
    <hyperlink ref="Q83" r:id="rId18" display="laida.david@gmail.com"/>
    <hyperlink ref="Q127" r:id="rId19" display="ww1z_1@juno.com"/>
    <hyperlink ref="Q7" r:id="rId20" display="toperk@aol.com"/>
    <hyperlink ref="Q86" r:id="rId21" display="barbeau_rene@yahoo.com"/>
    <hyperlink ref="Q37" r:id="rId22" display="rforguites@comcast.net"/>
    <hyperlink ref="Q13" r:id="rId23" display="dick.bean@verizon.net"/>
    <hyperlink ref="Q47" r:id="rId24" display="art.ballentine@gmail.com"/>
    <hyperlink ref="Q112" r:id="rId25" display="w2rg@verizon.net"/>
    <hyperlink ref="Q56" r:id="rId26" display="bownes@gmail.com"/>
    <hyperlink ref="Q105" r:id="rId27" display="ssimons@manitousys.com"/>
    <hyperlink ref="Q62" r:id="rId28" display="kt1vt@hotmail.com"/>
    <hyperlink ref="Q95" r:id="rId29" display="joe@reisert.org"/>
    <hyperlink ref="Q109" r:id="rId30" display="tpcj1r03@crocker.com"/>
    <hyperlink ref="R85" r:id="rId31" display="NZ1I@ARRL.NET"/>
    <hyperlink ref="Q85" r:id="rId32" display="kevinemtid@sbcglobal.net"/>
    <hyperlink ref="Q136" r:id="rId33" display="mailto:info@downeastmicrowave.com"/>
    <hyperlink ref="Q122" r:id="rId34" display="wa2iid@wa2iid.net"/>
    <hyperlink ref="Q4" r:id="rId35" display="isham.john@qmail.com"/>
    <hyperlink ref="Q98" r:id="rId36" display="stanW1LE@verizon.net"/>
    <hyperlink ref="Q108" r:id="rId37" display="w1wso@comcast.net"/>
    <hyperlink ref="Q14" r:id="rId38" display="k1iig@arrl.net"/>
    <hyperlink ref="Q91" r:id="rId39" display="W1EX@verizon.net"/>
    <hyperlink ref="Q115" r:id="rId40" display="WALNUTHIL@juno.com"/>
    <hyperlink ref="Q121" r:id="rId41" display="rlfbauer@gmail.com"/>
    <hyperlink ref="Q61" r:id="rId42" display="KT1J@madriver.com"/>
    <hyperlink ref="Q76" r:id="rId43" display="n1sv@n1sv.com"/>
    <hyperlink ref="Q101" r:id="rId44" display="medeirosaj@hotmail.com"/>
    <hyperlink ref="Q138" r:id="rId45" display="mailto:lewisdyecollins@aol.com"/>
    <hyperlink ref="Q117" r:id="rId46" display="tomw@wa1mba.org"/>
    <hyperlink ref="Q135" r:id="rId47" display="nr2boss@aol.com"/>
    <hyperlink ref="Q133" r:id="rId48" display="aflowers@frontiernet.net"/>
    <hyperlink ref="Q124" r:id="rId49" display="wb2byp@arrl.net"/>
    <hyperlink ref="Q131" r:id="rId50" display="Callbill@hotmail.com"/>
    <hyperlink ref="Q113" r:id="rId51" display="W3EP@ARRL.net"/>
    <hyperlink ref="Q16" r:id="rId52" display="AL-rs3@SBCGlobal.net"/>
    <hyperlink ref="Q50" r:id="rId53" display="matt.reilly@ieee.org"/>
    <hyperlink ref="Q19" r:id="rId54" display="map@mapinternet.com"/>
    <hyperlink ref="Q71" r:id="rId55" display="n1jez@amsat.org"/>
    <hyperlink ref="Q24" r:id="rId56" display="REMartinson@RCN.com"/>
    <hyperlink ref="Q90" r:id="rId57" display="larryb@alum.mit.edu"/>
    <hyperlink ref="Q99" r:id="rId58" display="ttl144@aol.com"/>
    <hyperlink ref="Q141" r:id="rId59" display="http://www.valinet.com/mailman/options/microwave/wa5vjb%40flash.net"/>
    <hyperlink ref="Q139" r:id="rId60" display="jrusgrove@comcast.net"/>
    <hyperlink ref="Q140" r:id="rId61" display="doc@docstech.com"/>
    <hyperlink ref="Q18" r:id="rId62" display="k1lps@sover.net"/>
    <hyperlink ref="Q79" r:id="rId63" display="radiohpa@verizon.net"/>
    <hyperlink ref="Q73" r:id="rId64" display="loosconect@aol.com"/>
    <hyperlink ref="Q119" r:id="rId65" display="paul@koplow.net"/>
    <hyperlink ref="Q72" r:id="rId66" display="smeuse@mara.org"/>
    <hyperlink ref="Q26" r:id="rId67" display="k1whs@metrocast.net"/>
    <hyperlink ref="Q93" r:id="rId68" display="w1ghz@arrl.net"/>
    <hyperlink ref="Q137" r:id="rId69" display="n6cl@sbcglobal.net"/>
    <hyperlink ref="Q15" r:id="rId70" display="simonianedward@aol.com"/>
    <hyperlink ref="Q100" r:id="rId71" display="ghp@space.mit.edu"/>
    <hyperlink ref="Q66" r:id="rId72" display="n1dpm@verizon.net"/>
    <hyperlink ref="Q28" r:id="rId73" display="mailto:haystk@localnet.com"/>
    <hyperlink ref="Q70" r:id="rId74" display="dngjones@verizon.net"/>
    <hyperlink ref="Q68" r:id="rId75" display="n1fgy@yahoo.com"/>
    <hyperlink ref="Q39" r:id="rId76" display="mailto:m.foster@ieee.org"/>
    <hyperlink ref="Q107" r:id="rId77" display="W1TR@arrl.net"/>
    <hyperlink ref="Q125" r:id="rId78" display="wd1v@arrl.net"/>
    <hyperlink ref="Q123" r:id="rId79" display="moser@mccc.edu"/>
    <hyperlink ref="Q23" r:id="rId80" display="k1pxe@arrl.net"/>
    <hyperlink ref="Q88" r:id="rId81" display="tpsully@verizon.net"/>
    <hyperlink ref="Q92" r:id="rId82" display="D.Twombly@yahoo.com"/>
    <hyperlink ref="Q103" r:id="rId83" display="w1ril@juno.com"/>
    <hyperlink ref="Q22" r:id="rId84" display="k1or@comcast.net"/>
    <hyperlink ref="Q11" r:id="rId85" display="k1ca@comcast.net"/>
    <hyperlink ref="Q29" r:id="rId86" display="K2CBA2@verizon.net"/>
    <hyperlink ref="Q32" r:id="rId87" display="leith.mangels@att.net"/>
    <hyperlink ref="Q89" r:id="rId88" display="releiper@ix.netcom.com"/>
    <hyperlink ref="Q57" r:id="rId89" display="skimpel@berkshire.rr.com"/>
    <hyperlink ref="Q110" r:id="rId90" display="W1ZC@myfairpoint.net"/>
    <hyperlink ref="Q130" r:id="rId91" display="wz1v@arrl.net"/>
    <hyperlink ref="Q116" r:id="rId92" display="wa1kwa@msn.com"/>
    <hyperlink ref="Q78" r:id="rId93" display="N1ZN@arrl.net"/>
    <hyperlink ref="Q104" r:id="rId94" display="john@sort.net"/>
    <hyperlink ref="Q114" r:id="rId95" display="w9jj@arrl.net"/>
    <hyperlink ref="Q55" r:id="rId96" display="M4187@yahoo.com"/>
    <hyperlink ref="Q20" r:id="rId97" display="mike@bptrobotics.com"/>
    <hyperlink ref="Q36" r:id="rId98" display="sadge@comcast.net"/>
    <hyperlink ref="Q21" r:id="rId99" display="K1NKR@ARRL.NET"/>
    <hyperlink ref="Q25" r:id="rId100" display="nels@flightsim.com"/>
    <hyperlink ref="Q118" r:id="rId101" display="WA1RKS@yahoo.com"/>
    <hyperlink ref="Q60" r:id="rId102" display="ko1i@qsl.net"/>
    <hyperlink ref="Q35" r:id="rId103" display="Raythkay@hotmail.com"/>
    <hyperlink ref="Q46" r:id="rId104" display="HamKB1DVU@yahoo.com"/>
    <hyperlink ref="Q51" r:id="rId105" display="MCM.123@live.com"/>
    <hyperlink ref="Q12" r:id="rId106" display="PMO187@gmail.com"/>
    <hyperlink ref="Q6" r:id="rId107" display="sidj@day100.com"/>
    <hyperlink ref="Q126" r:id="rId108" display="ww1m@arrl.net"/>
    <hyperlink ref="Q48" r:id="rId109" display="martinfb111@gmail.com"/>
    <hyperlink ref="Q87" r:id="rId110" display="mailto:w1aim@fairpoint.net"/>
    <hyperlink ref="Q5" r:id="rId111" display="bpdaniels@gmail.com"/>
    <hyperlink ref="Q9" r:id="rId112" display="john@pcsupportsolutions.com"/>
    <hyperlink ref="Q40" r:id="rId113" display="ka1sun0@gmail.com"/>
    <hyperlink ref="Q132" r:id="rId114" display="K1EIC@arrl.org"/>
    <hyperlink ref="Q41" r:id="rId115" display="edholz@first-in-technology.com"/>
    <hyperlink ref="Q31" r:id="rId116" display="k2ors@verizon.net"/>
    <hyperlink ref="Q54" r:id="rId117" display="gjcollins@cox.net"/>
    <hyperlink ref="Q17" r:id="rId118" display="K1KA@comcast.net"/>
    <hyperlink ref="Q42" r:id="rId119" display="KA2BPP@arrl.net"/>
    <hyperlink ref="Q45" r:id="rId120" display="ka2vaw@comcast.net"/>
  </hyperlinks>
  <printOptions gridLines="1" headings="1"/>
  <pageMargins left="0.75" right="0.75" top="1" bottom="1" header="0.5" footer="0.5"/>
  <pageSetup fitToHeight="2" fitToWidth="2" horizontalDpi="300" verticalDpi="300" orientation="landscape"/>
  <drawing r:id="rId121"/>
</worksheet>
</file>

<file path=xl/worksheets/sheet2.xml><?xml version="1.0" encoding="utf-8"?>
<worksheet xmlns="http://schemas.openxmlformats.org/spreadsheetml/2006/main" xmlns:r="http://schemas.openxmlformats.org/officeDocument/2006/relationships">
  <dimension ref="I1:AF145"/>
  <sheetViews>
    <sheetView workbookViewId="0" topLeftCell="A1">
      <selection activeCell="H1" sqref="A1:H65536"/>
    </sheetView>
  </sheetViews>
  <sheetFormatPr defaultColWidth="8.8515625" defaultRowHeight="12.75"/>
  <cols>
    <col min="1" max="8" width="8.8515625" style="0" customWidth="1"/>
    <col min="9" max="9" width="6.00390625" style="0" customWidth="1"/>
    <col min="10" max="10" width="14.28125" style="0" customWidth="1"/>
    <col min="11" max="11" width="15.140625" style="0" customWidth="1"/>
    <col min="12" max="12" width="6.140625" style="0" customWidth="1"/>
    <col min="13" max="13" width="7.7109375" style="0" customWidth="1"/>
    <col min="14" max="14" width="8.421875" style="0" customWidth="1"/>
    <col min="15" max="15" width="29.28125" style="0" customWidth="1"/>
    <col min="16" max="16" width="16.421875" style="0" customWidth="1"/>
    <col min="17" max="17" width="19.00390625" style="0" customWidth="1"/>
    <col min="18" max="18" width="10.28125" style="0" customWidth="1"/>
  </cols>
  <sheetData>
    <row r="1" spans="9:24" s="5" customFormat="1" ht="12">
      <c r="I1" s="3" t="s">
        <v>362</v>
      </c>
      <c r="J1" s="3" t="s">
        <v>364</v>
      </c>
      <c r="K1" s="3" t="s">
        <v>365</v>
      </c>
      <c r="L1" s="3" t="s">
        <v>1006</v>
      </c>
      <c r="M1" s="3" t="s">
        <v>367</v>
      </c>
      <c r="N1" s="3" t="s">
        <v>369</v>
      </c>
      <c r="O1" s="3" t="s">
        <v>368</v>
      </c>
      <c r="P1" s="3" t="s">
        <v>490</v>
      </c>
      <c r="Q1" s="19" t="s">
        <v>877</v>
      </c>
      <c r="R1" t="s">
        <v>9</v>
      </c>
      <c r="S1"/>
      <c r="T1"/>
      <c r="U1"/>
      <c r="V1"/>
      <c r="W1"/>
      <c r="X1"/>
    </row>
    <row r="2" spans="9:24" ht="12">
      <c r="I2" t="s">
        <v>1</v>
      </c>
      <c r="J2" t="s">
        <v>624</v>
      </c>
      <c r="K2" t="s">
        <v>828</v>
      </c>
      <c r="L2" s="16"/>
      <c r="M2" t="s">
        <v>1</v>
      </c>
      <c r="N2" t="s">
        <v>2</v>
      </c>
      <c r="O2" s="1" t="s">
        <v>625</v>
      </c>
      <c r="P2" s="5"/>
      <c r="Q2" s="17"/>
      <c r="R2" s="17" t="s">
        <v>9</v>
      </c>
      <c r="S2" s="5"/>
      <c r="T2" s="5" t="s">
        <v>9</v>
      </c>
      <c r="U2" s="5"/>
      <c r="V2" s="5"/>
      <c r="W2" s="5"/>
      <c r="X2" s="5"/>
    </row>
    <row r="3" spans="10:24" ht="12">
      <c r="J3" t="s">
        <v>1069</v>
      </c>
      <c r="L3" s="16"/>
      <c r="N3" t="s">
        <v>2</v>
      </c>
      <c r="O3" s="1" t="s">
        <v>1070</v>
      </c>
      <c r="P3" s="5"/>
      <c r="Q3" s="17"/>
      <c r="R3" s="17"/>
      <c r="S3" s="5"/>
      <c r="T3" s="5"/>
      <c r="U3" s="5"/>
      <c r="V3" s="5"/>
      <c r="W3" s="5"/>
      <c r="X3" s="5"/>
    </row>
    <row r="4" spans="9:24" ht="12">
      <c r="I4" t="s">
        <v>1</v>
      </c>
      <c r="J4" t="s">
        <v>1040</v>
      </c>
      <c r="L4" s="16"/>
      <c r="N4" t="s">
        <v>2</v>
      </c>
      <c r="O4" s="1" t="s">
        <v>1041</v>
      </c>
      <c r="P4" s="5"/>
      <c r="R4" s="17"/>
      <c r="S4" s="5"/>
      <c r="T4" s="5"/>
      <c r="U4" s="5"/>
      <c r="V4" s="5"/>
      <c r="W4" s="5"/>
      <c r="X4" s="5"/>
    </row>
    <row r="5" spans="9:24" s="5" customFormat="1" ht="12">
      <c r="I5" s="5" t="s">
        <v>1</v>
      </c>
      <c r="J5" s="5" t="s">
        <v>744</v>
      </c>
      <c r="K5" s="5" t="s">
        <v>745</v>
      </c>
      <c r="L5" s="16"/>
      <c r="M5" s="5" t="s">
        <v>1</v>
      </c>
      <c r="N5" s="5" t="s">
        <v>2</v>
      </c>
      <c r="O5" s="11" t="s">
        <v>746</v>
      </c>
      <c r="Q5" s="16"/>
      <c r="R5" t="s">
        <v>9</v>
      </c>
      <c r="S5"/>
      <c r="T5" s="5" t="s">
        <v>9</v>
      </c>
      <c r="U5"/>
      <c r="V5"/>
      <c r="W5"/>
      <c r="X5"/>
    </row>
    <row r="6" spans="9:24" s="5" customFormat="1" ht="12">
      <c r="I6" s="5" t="s">
        <v>1</v>
      </c>
      <c r="J6" s="5" t="s">
        <v>7</v>
      </c>
      <c r="K6" s="5" t="s">
        <v>9</v>
      </c>
      <c r="L6" s="16"/>
      <c r="M6" s="5" t="s">
        <v>1</v>
      </c>
      <c r="P6" s="5" t="s">
        <v>517</v>
      </c>
      <c r="Q6"/>
      <c r="R6" t="s">
        <v>9</v>
      </c>
      <c r="S6"/>
      <c r="T6" s="5" t="s">
        <v>9</v>
      </c>
      <c r="U6"/>
      <c r="V6"/>
      <c r="W6"/>
      <c r="X6"/>
    </row>
    <row r="7" spans="9:24" ht="12">
      <c r="I7" s="5" t="s">
        <v>1</v>
      </c>
      <c r="J7" s="5" t="s">
        <v>1112</v>
      </c>
      <c r="K7" s="5" t="s">
        <v>1113</v>
      </c>
      <c r="L7" s="16"/>
      <c r="M7" s="16" t="s">
        <v>1</v>
      </c>
      <c r="N7" s="16" t="s">
        <v>2</v>
      </c>
      <c r="O7" s="11" t="s">
        <v>1114</v>
      </c>
      <c r="P7" s="5"/>
      <c r="Q7" s="16"/>
      <c r="T7" s="5"/>
      <c r="U7" s="5"/>
      <c r="V7" s="5"/>
      <c r="W7" s="5"/>
      <c r="X7" s="5"/>
    </row>
    <row r="8" spans="9:20" ht="12">
      <c r="I8" s="5" t="s">
        <v>1</v>
      </c>
      <c r="J8" s="5" t="s">
        <v>442</v>
      </c>
      <c r="K8" s="5" t="s">
        <v>586</v>
      </c>
      <c r="L8" s="16"/>
      <c r="M8" s="5" t="s">
        <v>1</v>
      </c>
      <c r="N8" s="5" t="s">
        <v>2</v>
      </c>
      <c r="O8" s="11" t="s">
        <v>599</v>
      </c>
      <c r="P8" s="5"/>
      <c r="Q8" s="16"/>
      <c r="R8" s="17" t="s">
        <v>9</v>
      </c>
      <c r="T8" s="5"/>
    </row>
    <row r="9" spans="9:24" ht="12">
      <c r="I9" s="5"/>
      <c r="J9" s="5"/>
      <c r="K9" s="5"/>
      <c r="L9" s="16"/>
      <c r="M9" s="5"/>
      <c r="N9" s="5"/>
      <c r="O9" s="11"/>
      <c r="P9" s="5"/>
      <c r="R9" t="s">
        <v>9</v>
      </c>
      <c r="T9" s="5" t="s">
        <v>9</v>
      </c>
      <c r="U9" s="5"/>
      <c r="V9" s="5"/>
      <c r="W9" s="5"/>
      <c r="X9" s="5"/>
    </row>
    <row r="10" spans="12:20" s="5" customFormat="1" ht="12">
      <c r="L10" s="16"/>
      <c r="N10" s="5" t="s">
        <v>2</v>
      </c>
      <c r="O10" s="11" t="s">
        <v>661</v>
      </c>
      <c r="Q10"/>
      <c r="R10" t="s">
        <v>9</v>
      </c>
      <c r="S10"/>
      <c r="T10" s="5" t="s">
        <v>9</v>
      </c>
    </row>
    <row r="11" spans="9:19" s="5" customFormat="1" ht="13.5" customHeight="1">
      <c r="I11" s="5" t="s">
        <v>1</v>
      </c>
      <c r="J11" s="5" t="s">
        <v>1028</v>
      </c>
      <c r="K11" s="5" t="s">
        <v>1029</v>
      </c>
      <c r="L11" s="16"/>
      <c r="N11" s="16" t="s">
        <v>2</v>
      </c>
      <c r="O11" s="11" t="s">
        <v>1030</v>
      </c>
      <c r="Q11"/>
      <c r="R11"/>
      <c r="S11"/>
    </row>
    <row r="12" spans="9:24" s="5" customFormat="1" ht="13.5" customHeight="1">
      <c r="I12" t="s">
        <v>9</v>
      </c>
      <c r="J12" t="s">
        <v>9</v>
      </c>
      <c r="K12" t="s">
        <v>9</v>
      </c>
      <c r="M12" t="s">
        <v>82</v>
      </c>
      <c r="N12" t="s">
        <v>2</v>
      </c>
      <c r="O12" s="1" t="s">
        <v>519</v>
      </c>
      <c r="P12"/>
      <c r="Q12"/>
      <c r="R12" t="s">
        <v>9</v>
      </c>
      <c r="S12"/>
      <c r="T12" s="5" t="s">
        <v>9</v>
      </c>
      <c r="U12"/>
      <c r="V12"/>
      <c r="W12"/>
      <c r="X12"/>
    </row>
    <row r="13" spans="9:20" ht="12">
      <c r="I13" t="s">
        <v>1</v>
      </c>
      <c r="J13" t="s">
        <v>276</v>
      </c>
      <c r="K13" t="s">
        <v>277</v>
      </c>
      <c r="L13" s="5"/>
      <c r="M13" t="s">
        <v>1</v>
      </c>
      <c r="N13" t="s">
        <v>2</v>
      </c>
      <c r="O13" s="1" t="s">
        <v>1079</v>
      </c>
      <c r="R13" t="s">
        <v>9</v>
      </c>
      <c r="T13" s="5" t="s">
        <v>9</v>
      </c>
    </row>
    <row r="14" spans="9:20" ht="12">
      <c r="I14" t="s">
        <v>1</v>
      </c>
      <c r="J14" s="5" t="s">
        <v>724</v>
      </c>
      <c r="K14" s="5" t="s">
        <v>725</v>
      </c>
      <c r="L14" s="35"/>
      <c r="N14" t="s">
        <v>2</v>
      </c>
      <c r="O14" s="1" t="s">
        <v>726</v>
      </c>
      <c r="P14" s="1"/>
      <c r="R14" t="s">
        <v>9</v>
      </c>
      <c r="T14" s="5" t="s">
        <v>9</v>
      </c>
    </row>
    <row r="15" spans="9:24" s="5" customFormat="1" ht="12">
      <c r="I15" t="s">
        <v>1</v>
      </c>
      <c r="J15" s="5" t="s">
        <v>528</v>
      </c>
      <c r="K15"/>
      <c r="L15" s="35"/>
      <c r="M15" t="s">
        <v>1</v>
      </c>
      <c r="N15" t="s">
        <v>2</v>
      </c>
      <c r="O15" s="1" t="s">
        <v>515</v>
      </c>
      <c r="P15" s="1"/>
      <c r="Q15"/>
      <c r="R15" t="s">
        <v>9</v>
      </c>
      <c r="S15"/>
      <c r="T15" s="5" t="s">
        <v>9</v>
      </c>
      <c r="U15"/>
      <c r="V15"/>
      <c r="W15"/>
      <c r="X15"/>
    </row>
    <row r="16" spans="9:20" s="5" customFormat="1" ht="12">
      <c r="I16" t="s">
        <v>1</v>
      </c>
      <c r="J16" t="s">
        <v>1111</v>
      </c>
      <c r="K16"/>
      <c r="L16" s="16"/>
      <c r="M16"/>
      <c r="N16" t="s">
        <v>2</v>
      </c>
      <c r="O16" s="1" t="s">
        <v>478</v>
      </c>
      <c r="P16" s="1"/>
      <c r="Q16"/>
      <c r="R16" t="s">
        <v>9</v>
      </c>
      <c r="S16"/>
      <c r="T16" s="5" t="s">
        <v>9</v>
      </c>
    </row>
    <row r="17" spans="9:20" s="5" customFormat="1" ht="12">
      <c r="I17" s="5" t="s">
        <v>1</v>
      </c>
      <c r="L17" s="16"/>
      <c r="M17" s="5" t="s">
        <v>1</v>
      </c>
      <c r="N17" s="5" t="s">
        <v>2</v>
      </c>
      <c r="O17" s="11" t="s">
        <v>516</v>
      </c>
      <c r="P17" s="5" t="s">
        <v>1125</v>
      </c>
      <c r="Q17" s="16"/>
      <c r="R17" t="s">
        <v>9</v>
      </c>
      <c r="S17"/>
      <c r="T17" s="5" t="s">
        <v>9</v>
      </c>
    </row>
    <row r="18" spans="9:20" ht="12">
      <c r="I18" t="s">
        <v>1</v>
      </c>
      <c r="J18" t="s">
        <v>329</v>
      </c>
      <c r="L18" s="16"/>
      <c r="M18" t="s">
        <v>1</v>
      </c>
      <c r="N18" t="s">
        <v>2</v>
      </c>
      <c r="O18" s="1" t="s">
        <v>492</v>
      </c>
      <c r="R18" s="17" t="s">
        <v>9</v>
      </c>
      <c r="T18" s="5" t="s">
        <v>9</v>
      </c>
    </row>
    <row r="19" spans="9:20" s="5" customFormat="1" ht="12">
      <c r="I19" t="s">
        <v>1</v>
      </c>
      <c r="J19" t="s">
        <v>31</v>
      </c>
      <c r="K19" t="s">
        <v>9</v>
      </c>
      <c r="L19" s="37">
        <v>2011</v>
      </c>
      <c r="M19" t="s">
        <v>1</v>
      </c>
      <c r="N19" t="s">
        <v>2</v>
      </c>
      <c r="O19" s="1" t="s">
        <v>520</v>
      </c>
      <c r="P19"/>
      <c r="Q19" s="40" t="s">
        <v>1089</v>
      </c>
      <c r="R19" s="39">
        <f>L19+(400/15)</f>
        <v>2037.6666666666667</v>
      </c>
      <c r="S19"/>
      <c r="T19" s="5" t="s">
        <v>9</v>
      </c>
    </row>
    <row r="20" spans="9:19" s="5" customFormat="1" ht="12">
      <c r="I20" t="s">
        <v>1</v>
      </c>
      <c r="J20" t="s">
        <v>945</v>
      </c>
      <c r="K20" t="s">
        <v>946</v>
      </c>
      <c r="L20" s="16"/>
      <c r="M20" s="16" t="s">
        <v>1</v>
      </c>
      <c r="N20" s="16" t="s">
        <v>2</v>
      </c>
      <c r="O20" s="1" t="s">
        <v>947</v>
      </c>
      <c r="P20"/>
      <c r="Q20"/>
      <c r="R20" t="s">
        <v>9</v>
      </c>
      <c r="S20"/>
    </row>
    <row r="21" spans="9:19" s="5" customFormat="1" ht="12">
      <c r="I21" t="s">
        <v>1</v>
      </c>
      <c r="J21" t="s">
        <v>969</v>
      </c>
      <c r="K21"/>
      <c r="L21" s="16"/>
      <c r="M21" t="s">
        <v>1</v>
      </c>
      <c r="N21" t="s">
        <v>2</v>
      </c>
      <c r="O21" s="1" t="s">
        <v>970</v>
      </c>
      <c r="P21"/>
      <c r="Q21"/>
      <c r="R21" t="s">
        <v>9</v>
      </c>
      <c r="S21"/>
    </row>
    <row r="22" spans="12:20" s="5" customFormat="1" ht="12">
      <c r="L22" s="16"/>
      <c r="N22" s="5" t="s">
        <v>2</v>
      </c>
      <c r="O22" s="11" t="s">
        <v>660</v>
      </c>
      <c r="R22" t="s">
        <v>9</v>
      </c>
      <c r="S22"/>
      <c r="T22" s="5" t="s">
        <v>9</v>
      </c>
    </row>
    <row r="23" spans="9:20" ht="12">
      <c r="I23" s="5"/>
      <c r="J23" s="5"/>
      <c r="K23" s="5"/>
      <c r="L23" s="16"/>
      <c r="M23" s="5"/>
      <c r="N23" s="5" t="s">
        <v>2</v>
      </c>
      <c r="O23" s="11" t="s">
        <v>432</v>
      </c>
      <c r="P23" s="5"/>
      <c r="Q23" s="5"/>
      <c r="R23" t="s">
        <v>9</v>
      </c>
      <c r="T23" s="5" t="s">
        <v>9</v>
      </c>
    </row>
    <row r="24" spans="9:20" s="5" customFormat="1" ht="12">
      <c r="I24" t="s">
        <v>1</v>
      </c>
      <c r="J24" t="s">
        <v>135</v>
      </c>
      <c r="K24"/>
      <c r="L24" s="16"/>
      <c r="M24" t="s">
        <v>1</v>
      </c>
      <c r="N24" t="s">
        <v>2</v>
      </c>
      <c r="O24" s="1" t="s">
        <v>136</v>
      </c>
      <c r="P24"/>
      <c r="Q24"/>
      <c r="R24" t="s">
        <v>9</v>
      </c>
      <c r="S24"/>
      <c r="T24" s="5" t="s">
        <v>9</v>
      </c>
    </row>
    <row r="25" spans="9:19" s="5" customFormat="1" ht="12">
      <c r="I25" t="s">
        <v>1</v>
      </c>
      <c r="J25" t="s">
        <v>978</v>
      </c>
      <c r="K25"/>
      <c r="L25" s="16"/>
      <c r="M25" s="16"/>
      <c r="N25" s="16" t="s">
        <v>2</v>
      </c>
      <c r="O25" s="1" t="s">
        <v>979</v>
      </c>
      <c r="P25" s="16"/>
      <c r="Q25" s="16"/>
      <c r="R25" s="17" t="s">
        <v>9</v>
      </c>
      <c r="S25"/>
    </row>
    <row r="26" spans="12:20" s="5" customFormat="1" ht="12">
      <c r="L26" s="16"/>
      <c r="N26" s="5" t="s">
        <v>2</v>
      </c>
      <c r="O26" s="11" t="s">
        <v>487</v>
      </c>
      <c r="Q26"/>
      <c r="R26" t="s">
        <v>9</v>
      </c>
      <c r="S26"/>
      <c r="T26" s="5" t="s">
        <v>9</v>
      </c>
    </row>
    <row r="27" spans="9:20" s="5" customFormat="1" ht="12">
      <c r="I27" s="5" t="s">
        <v>1</v>
      </c>
      <c r="J27" s="5" t="s">
        <v>585</v>
      </c>
      <c r="K27" s="5" t="s">
        <v>9</v>
      </c>
      <c r="L27" s="16"/>
      <c r="M27" s="5" t="s">
        <v>1</v>
      </c>
      <c r="P27" s="5" t="s">
        <v>517</v>
      </c>
      <c r="Q27"/>
      <c r="R27" t="s">
        <v>9</v>
      </c>
      <c r="S27"/>
      <c r="T27" s="5" t="s">
        <v>9</v>
      </c>
    </row>
    <row r="28" spans="9:20" s="5" customFormat="1" ht="12">
      <c r="I28" s="5" t="s">
        <v>1</v>
      </c>
      <c r="J28" s="5" t="s">
        <v>414</v>
      </c>
      <c r="K28" s="5" t="s">
        <v>9</v>
      </c>
      <c r="L28" s="16"/>
      <c r="M28" s="5" t="s">
        <v>1</v>
      </c>
      <c r="N28" s="5" t="s">
        <v>2</v>
      </c>
      <c r="O28" s="11" t="s">
        <v>464</v>
      </c>
      <c r="Q28" s="16"/>
      <c r="R28" t="s">
        <v>9</v>
      </c>
      <c r="S28"/>
      <c r="T28" s="5" t="s">
        <v>9</v>
      </c>
    </row>
    <row r="29" spans="9:20" s="5" customFormat="1" ht="12">
      <c r="I29" s="5" t="s">
        <v>1</v>
      </c>
      <c r="J29" s="5" t="s">
        <v>61</v>
      </c>
      <c r="K29" s="5" t="s">
        <v>61</v>
      </c>
      <c r="L29" s="16"/>
      <c r="M29" s="5" t="s">
        <v>1</v>
      </c>
      <c r="N29" s="5" t="s">
        <v>2</v>
      </c>
      <c r="O29" s="11" t="s">
        <v>582</v>
      </c>
      <c r="Q29" s="16" t="s">
        <v>1124</v>
      </c>
      <c r="R29" t="s">
        <v>9</v>
      </c>
      <c r="S29"/>
      <c r="T29" s="5" t="s">
        <v>9</v>
      </c>
    </row>
    <row r="30" spans="9:20" s="5" customFormat="1" ht="12">
      <c r="I30" s="5" t="s">
        <v>1</v>
      </c>
      <c r="J30" s="5" t="s">
        <v>847</v>
      </c>
      <c r="K30" s="5" t="s">
        <v>848</v>
      </c>
      <c r="L30" s="16"/>
      <c r="M30" s="5" t="s">
        <v>1</v>
      </c>
      <c r="N30" s="5" t="s">
        <v>2</v>
      </c>
      <c r="O30" s="11" t="s">
        <v>849</v>
      </c>
      <c r="Q30"/>
      <c r="R30" t="s">
        <v>9</v>
      </c>
      <c r="S30"/>
      <c r="T30" s="5" t="s">
        <v>9</v>
      </c>
    </row>
    <row r="31" spans="9:20" s="5" customFormat="1" ht="12">
      <c r="I31" t="s">
        <v>9</v>
      </c>
      <c r="J31" t="s">
        <v>9</v>
      </c>
      <c r="K31" t="s">
        <v>9</v>
      </c>
      <c r="M31" t="s">
        <v>82</v>
      </c>
      <c r="N31" t="s">
        <v>2</v>
      </c>
      <c r="O31" s="1" t="s">
        <v>496</v>
      </c>
      <c r="P31" s="13"/>
      <c r="Q31"/>
      <c r="R31" t="s">
        <v>9</v>
      </c>
      <c r="S31"/>
      <c r="T31" s="5" t="s">
        <v>9</v>
      </c>
    </row>
    <row r="32" spans="9:19" s="5" customFormat="1" ht="12">
      <c r="I32" s="5" t="s">
        <v>1</v>
      </c>
      <c r="L32" s="16"/>
      <c r="M32" s="5" t="s">
        <v>1</v>
      </c>
      <c r="N32" s="5" t="s">
        <v>2</v>
      </c>
      <c r="O32" s="11" t="s">
        <v>1098</v>
      </c>
      <c r="Q32" s="16"/>
      <c r="R32"/>
      <c r="S32"/>
    </row>
    <row r="33" spans="9:20" s="5" customFormat="1" ht="12">
      <c r="I33" s="5" t="s">
        <v>1</v>
      </c>
      <c r="J33" s="5" t="s">
        <v>69</v>
      </c>
      <c r="K33" s="5" t="s">
        <v>9</v>
      </c>
      <c r="L33" s="16"/>
      <c r="M33" s="5" t="s">
        <v>1</v>
      </c>
      <c r="N33" s="5" t="s">
        <v>2</v>
      </c>
      <c r="O33" s="11" t="s">
        <v>644</v>
      </c>
      <c r="Q33"/>
      <c r="R33" t="s">
        <v>9</v>
      </c>
      <c r="S33"/>
      <c r="T33" s="5" t="s">
        <v>9</v>
      </c>
    </row>
    <row r="34" spans="9:20" s="5" customFormat="1" ht="12">
      <c r="I34" t="s">
        <v>9</v>
      </c>
      <c r="J34" t="s">
        <v>285</v>
      </c>
      <c r="K34" t="s">
        <v>9</v>
      </c>
      <c r="M34" t="s">
        <v>1</v>
      </c>
      <c r="N34"/>
      <c r="O34"/>
      <c r="P34"/>
      <c r="Q34"/>
      <c r="R34" t="s">
        <v>9</v>
      </c>
      <c r="S34"/>
      <c r="T34" s="5" t="s">
        <v>9</v>
      </c>
    </row>
    <row r="35" spans="9:20" s="5" customFormat="1" ht="12">
      <c r="I35"/>
      <c r="J35"/>
      <c r="K35"/>
      <c r="M35" t="s">
        <v>82</v>
      </c>
      <c r="N35" t="s">
        <v>2</v>
      </c>
      <c r="O35" s="1" t="s">
        <v>290</v>
      </c>
      <c r="P35"/>
      <c r="Q35"/>
      <c r="R35" s="17" t="s">
        <v>9</v>
      </c>
      <c r="S35"/>
      <c r="T35" s="5" t="s">
        <v>9</v>
      </c>
    </row>
    <row r="36" spans="9:20" s="5" customFormat="1" ht="12">
      <c r="I36" s="5" t="s">
        <v>1</v>
      </c>
      <c r="J36" s="5" t="s">
        <v>796</v>
      </c>
      <c r="L36" s="16"/>
      <c r="M36" s="5" t="s">
        <v>1</v>
      </c>
      <c r="N36" s="5" t="s">
        <v>2</v>
      </c>
      <c r="O36" s="11" t="s">
        <v>797</v>
      </c>
      <c r="Q36"/>
      <c r="R36" t="s">
        <v>9</v>
      </c>
      <c r="S36"/>
      <c r="T36" s="5" t="s">
        <v>9</v>
      </c>
    </row>
    <row r="37" spans="9:20" s="5" customFormat="1" ht="12">
      <c r="I37" s="5" t="s">
        <v>1</v>
      </c>
      <c r="J37" s="5" t="s">
        <v>75</v>
      </c>
      <c r="L37" s="16"/>
      <c r="M37" s="5" t="s">
        <v>1</v>
      </c>
      <c r="N37" s="5" t="s">
        <v>2</v>
      </c>
      <c r="O37" s="11" t="s">
        <v>76</v>
      </c>
      <c r="Q37" s="16"/>
      <c r="R37" t="s">
        <v>9</v>
      </c>
      <c r="S37"/>
      <c r="T37" s="5" t="s">
        <v>9</v>
      </c>
    </row>
    <row r="38" spans="9:24" ht="12">
      <c r="I38" s="5" t="s">
        <v>1</v>
      </c>
      <c r="J38" s="5" t="s">
        <v>1003</v>
      </c>
      <c r="K38" s="5" t="s">
        <v>1004</v>
      </c>
      <c r="L38" s="16"/>
      <c r="M38" s="16" t="s">
        <v>1</v>
      </c>
      <c r="N38" s="16" t="s">
        <v>2</v>
      </c>
      <c r="O38" s="11" t="s">
        <v>1005</v>
      </c>
      <c r="P38" s="5"/>
      <c r="R38" s="17"/>
      <c r="T38" s="5"/>
      <c r="U38" s="5"/>
      <c r="V38" s="5"/>
      <c r="W38" s="5"/>
      <c r="X38" s="5"/>
    </row>
    <row r="39" spans="9:19" s="5" customFormat="1" ht="12">
      <c r="I39" s="5" t="s">
        <v>1</v>
      </c>
      <c r="J39" s="5" t="s">
        <v>953</v>
      </c>
      <c r="L39" s="16"/>
      <c r="M39" s="16" t="s">
        <v>1</v>
      </c>
      <c r="N39" s="16" t="s">
        <v>2</v>
      </c>
      <c r="O39" s="11" t="s">
        <v>954</v>
      </c>
      <c r="Q39"/>
      <c r="R39" t="s">
        <v>9</v>
      </c>
      <c r="S39"/>
    </row>
    <row r="40" spans="9:24" ht="12">
      <c r="I40" s="5" t="s">
        <v>1</v>
      </c>
      <c r="J40" s="5" t="s">
        <v>420</v>
      </c>
      <c r="K40" s="5" t="s">
        <v>866</v>
      </c>
      <c r="L40" s="16"/>
      <c r="M40" s="5" t="s">
        <v>1</v>
      </c>
      <c r="N40" s="5" t="s">
        <v>2</v>
      </c>
      <c r="O40" s="11" t="s">
        <v>579</v>
      </c>
      <c r="P40" s="5"/>
      <c r="Q40" s="16"/>
      <c r="R40" t="s">
        <v>9</v>
      </c>
      <c r="T40" s="5" t="s">
        <v>9</v>
      </c>
      <c r="U40" s="5"/>
      <c r="V40" s="5"/>
      <c r="W40" s="5"/>
      <c r="X40" s="5"/>
    </row>
    <row r="41" spans="9:20" ht="12">
      <c r="I41" s="5" t="s">
        <v>1</v>
      </c>
      <c r="J41" s="5" t="s">
        <v>551</v>
      </c>
      <c r="K41" s="5"/>
      <c r="L41" s="16"/>
      <c r="M41" s="5"/>
      <c r="N41" s="5"/>
      <c r="O41" s="11"/>
      <c r="P41" s="5"/>
      <c r="R41" t="s">
        <v>9</v>
      </c>
      <c r="T41" s="5" t="s">
        <v>9</v>
      </c>
    </row>
    <row r="42" spans="9:24" ht="12">
      <c r="I42" s="5" t="s">
        <v>1</v>
      </c>
      <c r="J42" s="5" t="s">
        <v>335</v>
      </c>
      <c r="K42" s="5"/>
      <c r="L42" s="16"/>
      <c r="M42" s="5" t="s">
        <v>1</v>
      </c>
      <c r="N42" s="5" t="s">
        <v>2</v>
      </c>
      <c r="O42" s="11" t="s">
        <v>462</v>
      </c>
      <c r="P42" s="5"/>
      <c r="Q42" s="16"/>
      <c r="R42" t="s">
        <v>9</v>
      </c>
      <c r="T42" s="5" t="s">
        <v>9</v>
      </c>
      <c r="U42" s="5"/>
      <c r="V42" s="5"/>
      <c r="W42" s="5"/>
      <c r="X42" s="5"/>
    </row>
    <row r="43" spans="9:20" ht="12">
      <c r="I43" s="5" t="s">
        <v>82</v>
      </c>
      <c r="J43" s="5" t="s">
        <v>750</v>
      </c>
      <c r="K43" s="5" t="s">
        <v>751</v>
      </c>
      <c r="L43" s="16"/>
      <c r="M43" s="5" t="s">
        <v>1</v>
      </c>
      <c r="N43" s="5"/>
      <c r="O43" s="11" t="s">
        <v>1078</v>
      </c>
      <c r="P43" s="5" t="s">
        <v>517</v>
      </c>
      <c r="R43" t="s">
        <v>9</v>
      </c>
      <c r="T43" s="5" t="s">
        <v>9</v>
      </c>
    </row>
    <row r="44" spans="9:20" ht="12">
      <c r="I44" t="s">
        <v>1</v>
      </c>
      <c r="J44" t="s">
        <v>296</v>
      </c>
      <c r="K44" t="s">
        <v>297</v>
      </c>
      <c r="L44" s="16"/>
      <c r="M44" t="s">
        <v>1</v>
      </c>
      <c r="N44" t="s">
        <v>2</v>
      </c>
      <c r="O44" s="1" t="s">
        <v>298</v>
      </c>
      <c r="R44" t="s">
        <v>9</v>
      </c>
      <c r="T44" s="5" t="s">
        <v>9</v>
      </c>
    </row>
    <row r="45" spans="9:20" ht="12">
      <c r="I45" s="5" t="s">
        <v>1</v>
      </c>
      <c r="J45" s="5" t="s">
        <v>1086</v>
      </c>
      <c r="K45" s="5" t="s">
        <v>1087</v>
      </c>
      <c r="L45" s="16"/>
      <c r="M45" s="16" t="s">
        <v>1</v>
      </c>
      <c r="N45" s="16" t="s">
        <v>2</v>
      </c>
      <c r="O45" s="11" t="s">
        <v>1088</v>
      </c>
      <c r="P45" s="5"/>
      <c r="Q45" s="16"/>
      <c r="T45" s="5"/>
    </row>
    <row r="46" spans="9:20" ht="12">
      <c r="I46" s="5" t="s">
        <v>1</v>
      </c>
      <c r="J46" s="5" t="s">
        <v>1120</v>
      </c>
      <c r="K46" s="5"/>
      <c r="L46" s="16"/>
      <c r="M46" s="16" t="s">
        <v>1</v>
      </c>
      <c r="N46" s="16" t="s">
        <v>2</v>
      </c>
      <c r="O46" s="11" t="s">
        <v>1121</v>
      </c>
      <c r="P46" s="5"/>
      <c r="Q46" s="16"/>
      <c r="T46" s="5"/>
    </row>
    <row r="47" spans="9:20" ht="12">
      <c r="I47" t="s">
        <v>1</v>
      </c>
      <c r="J47" t="s">
        <v>812</v>
      </c>
      <c r="K47" t="s">
        <v>813</v>
      </c>
      <c r="L47" s="16"/>
      <c r="M47" s="5" t="s">
        <v>1</v>
      </c>
      <c r="N47" s="5" t="s">
        <v>2</v>
      </c>
      <c r="O47" s="1" t="s">
        <v>814</v>
      </c>
      <c r="P47" s="5" t="s">
        <v>1062</v>
      </c>
      <c r="R47" t="s">
        <v>9</v>
      </c>
      <c r="T47" s="5" t="s">
        <v>9</v>
      </c>
    </row>
    <row r="48" spans="9:20" ht="12">
      <c r="I48" t="s">
        <v>1</v>
      </c>
      <c r="J48" t="s">
        <v>884</v>
      </c>
      <c r="L48" s="16"/>
      <c r="M48" s="5"/>
      <c r="N48" s="16" t="s">
        <v>2</v>
      </c>
      <c r="O48" s="1" t="s">
        <v>1105</v>
      </c>
      <c r="P48" s="16"/>
      <c r="Q48" s="16"/>
      <c r="R48" t="s">
        <v>9</v>
      </c>
      <c r="T48" s="5"/>
    </row>
    <row r="49" spans="9:20" ht="12">
      <c r="I49" t="s">
        <v>1</v>
      </c>
      <c r="J49" t="s">
        <v>1131</v>
      </c>
      <c r="K49" t="s">
        <v>1132</v>
      </c>
      <c r="L49" s="16"/>
      <c r="M49" s="5"/>
      <c r="N49" s="16" t="s">
        <v>2</v>
      </c>
      <c r="O49" s="1" t="s">
        <v>1133</v>
      </c>
      <c r="P49" s="16"/>
      <c r="Q49" s="16" t="s">
        <v>1134</v>
      </c>
      <c r="T49" s="5"/>
    </row>
    <row r="50" spans="9:24" s="5" customFormat="1" ht="12">
      <c r="I50" t="s">
        <v>82</v>
      </c>
      <c r="J50" t="s">
        <v>1013</v>
      </c>
      <c r="K50"/>
      <c r="L50" s="16"/>
      <c r="N50" s="16" t="s">
        <v>2</v>
      </c>
      <c r="O50" s="1" t="s">
        <v>1014</v>
      </c>
      <c r="P50" s="16"/>
      <c r="Q50"/>
      <c r="R50"/>
      <c r="S50"/>
      <c r="U50"/>
      <c r="V50"/>
      <c r="W50"/>
      <c r="X50"/>
    </row>
    <row r="51" spans="9:24" s="5" customFormat="1" ht="12">
      <c r="I51" s="5" t="s">
        <v>1</v>
      </c>
      <c r="J51" s="5" t="s">
        <v>716</v>
      </c>
      <c r="L51" s="16"/>
      <c r="M51" s="5" t="s">
        <v>1</v>
      </c>
      <c r="N51" s="5" t="s">
        <v>2</v>
      </c>
      <c r="O51" s="11" t="s">
        <v>717</v>
      </c>
      <c r="Q51"/>
      <c r="R51" t="s">
        <v>9</v>
      </c>
      <c r="S51"/>
      <c r="T51" s="5" t="s">
        <v>9</v>
      </c>
      <c r="U51"/>
      <c r="V51"/>
      <c r="W51"/>
      <c r="X51"/>
    </row>
    <row r="52" spans="9:24" s="5" customFormat="1" ht="12">
      <c r="I52" s="5" t="s">
        <v>1</v>
      </c>
      <c r="J52" s="5" t="s">
        <v>1057</v>
      </c>
      <c r="K52" s="5" t="s">
        <v>1058</v>
      </c>
      <c r="L52" s="16"/>
      <c r="M52" s="5" t="s">
        <v>1</v>
      </c>
      <c r="N52" s="16" t="s">
        <v>2</v>
      </c>
      <c r="O52" s="11" t="s">
        <v>1059</v>
      </c>
      <c r="P52" s="16"/>
      <c r="Q52" s="16"/>
      <c r="R52"/>
      <c r="S52"/>
      <c r="U52"/>
      <c r="V52"/>
      <c r="W52"/>
      <c r="X52"/>
    </row>
    <row r="53" spans="9:24" s="5" customFormat="1" ht="12">
      <c r="I53" s="5" t="s">
        <v>1</v>
      </c>
      <c r="J53" s="5" t="s">
        <v>1123</v>
      </c>
      <c r="L53" s="16"/>
      <c r="N53" s="5" t="s">
        <v>2</v>
      </c>
      <c r="O53" s="11" t="s">
        <v>769</v>
      </c>
      <c r="Q53"/>
      <c r="R53" s="17" t="s">
        <v>9</v>
      </c>
      <c r="S53" s="8"/>
      <c r="T53" s="5" t="s">
        <v>9</v>
      </c>
      <c r="U53"/>
      <c r="V53"/>
      <c r="W53"/>
      <c r="X53"/>
    </row>
    <row r="54" spans="9:20" s="5" customFormat="1" ht="12">
      <c r="I54" s="5" t="s">
        <v>1</v>
      </c>
      <c r="L54" s="16"/>
      <c r="M54" s="5" t="s">
        <v>1</v>
      </c>
      <c r="N54" s="5" t="s">
        <v>2</v>
      </c>
      <c r="O54" s="11" t="s">
        <v>662</v>
      </c>
      <c r="Q54"/>
      <c r="R54" t="s">
        <v>9</v>
      </c>
      <c r="S54"/>
      <c r="T54" s="5" t="s">
        <v>9</v>
      </c>
    </row>
    <row r="55" spans="9:19" s="5" customFormat="1" ht="12">
      <c r="I55" s="5" t="s">
        <v>1</v>
      </c>
      <c r="J55" s="5" t="s">
        <v>1020</v>
      </c>
      <c r="L55" s="16"/>
      <c r="N55" s="5" t="s">
        <v>2</v>
      </c>
      <c r="O55" s="11" t="s">
        <v>1021</v>
      </c>
      <c r="P55" s="16"/>
      <c r="Q55"/>
      <c r="R55"/>
      <c r="S55"/>
    </row>
    <row r="56" spans="9:24" ht="12">
      <c r="I56" s="5" t="s">
        <v>1</v>
      </c>
      <c r="J56" s="5" t="s">
        <v>907</v>
      </c>
      <c r="K56" s="5" t="s">
        <v>908</v>
      </c>
      <c r="L56" s="16"/>
      <c r="M56" s="5" t="s">
        <v>1</v>
      </c>
      <c r="N56" s="5" t="s">
        <v>2</v>
      </c>
      <c r="O56" s="11" t="s">
        <v>407</v>
      </c>
      <c r="P56" s="5"/>
      <c r="R56" t="s">
        <v>9</v>
      </c>
      <c r="T56" s="5"/>
      <c r="U56" s="5"/>
      <c r="V56" s="5"/>
      <c r="W56" s="5"/>
      <c r="X56" s="5"/>
    </row>
    <row r="57" spans="9:24" ht="12">
      <c r="I57" s="5" t="s">
        <v>1</v>
      </c>
      <c r="J57" s="5" t="s">
        <v>1103</v>
      </c>
      <c r="K57" s="5" t="s">
        <v>1104</v>
      </c>
      <c r="L57" s="16"/>
      <c r="M57" s="16" t="s">
        <v>1</v>
      </c>
      <c r="N57" s="16"/>
      <c r="O57" s="11"/>
      <c r="P57" s="5"/>
      <c r="T57" s="5"/>
      <c r="U57" s="5"/>
      <c r="V57" s="5"/>
      <c r="W57" s="5"/>
      <c r="X57" s="5"/>
    </row>
    <row r="58" spans="9:24" ht="12">
      <c r="I58" t="s">
        <v>1</v>
      </c>
      <c r="J58" t="s">
        <v>506</v>
      </c>
      <c r="K58" t="s">
        <v>507</v>
      </c>
      <c r="L58" s="35"/>
      <c r="N58" t="s">
        <v>2</v>
      </c>
      <c r="O58" s="1" t="s">
        <v>598</v>
      </c>
      <c r="Q58" s="34"/>
      <c r="R58" t="s">
        <v>9</v>
      </c>
      <c r="T58" s="5"/>
      <c r="U58" s="5"/>
      <c r="V58" s="5"/>
      <c r="W58" s="5"/>
      <c r="X58" s="5"/>
    </row>
    <row r="59" spans="9:24" ht="12">
      <c r="I59" s="5" t="s">
        <v>1</v>
      </c>
      <c r="J59" s="5" t="s">
        <v>936</v>
      </c>
      <c r="K59" s="5"/>
      <c r="L59" s="16"/>
      <c r="M59" s="16" t="s">
        <v>1</v>
      </c>
      <c r="N59" s="16" t="s">
        <v>2</v>
      </c>
      <c r="O59" s="11" t="s">
        <v>937</v>
      </c>
      <c r="P59" s="5"/>
      <c r="Q59" s="16"/>
      <c r="R59" t="s">
        <v>9</v>
      </c>
      <c r="S59" s="8"/>
      <c r="T59" s="5" t="s">
        <v>938</v>
      </c>
      <c r="U59" s="5"/>
      <c r="V59" s="5"/>
      <c r="W59" s="5"/>
      <c r="X59" s="5"/>
    </row>
    <row r="60" spans="9:20" ht="12">
      <c r="I60" t="s">
        <v>1</v>
      </c>
      <c r="J60" t="s">
        <v>701</v>
      </c>
      <c r="L60" s="16"/>
      <c r="M60" s="5" t="s">
        <v>1</v>
      </c>
      <c r="N60" s="5" t="s">
        <v>2</v>
      </c>
      <c r="O60" s="11" t="s">
        <v>786</v>
      </c>
      <c r="R60" t="s">
        <v>9</v>
      </c>
      <c r="T60" s="5" t="s">
        <v>9</v>
      </c>
    </row>
    <row r="61" spans="9:24" s="5" customFormat="1" ht="12">
      <c r="I61" s="5" t="s">
        <v>1</v>
      </c>
      <c r="J61" s="5" t="s">
        <v>91</v>
      </c>
      <c r="K61" s="5" t="s">
        <v>9</v>
      </c>
      <c r="L61" s="16"/>
      <c r="M61" s="5" t="s">
        <v>1</v>
      </c>
      <c r="N61" s="5" t="s">
        <v>2</v>
      </c>
      <c r="O61" s="11" t="s">
        <v>409</v>
      </c>
      <c r="Q61" s="16"/>
      <c r="R61" t="s">
        <v>9</v>
      </c>
      <c r="S61"/>
      <c r="T61" s="5" t="s">
        <v>9</v>
      </c>
      <c r="U61"/>
      <c r="V61"/>
      <c r="W61"/>
      <c r="X61"/>
    </row>
    <row r="62" spans="9:24" s="5" customFormat="1" ht="12">
      <c r="I62" s="5" t="s">
        <v>1</v>
      </c>
      <c r="J62" s="5" t="s">
        <v>835</v>
      </c>
      <c r="L62" s="16"/>
      <c r="M62" s="5" t="s">
        <v>1</v>
      </c>
      <c r="N62" s="5" t="s">
        <v>2</v>
      </c>
      <c r="O62" s="11" t="s">
        <v>836</v>
      </c>
      <c r="Q62" s="16"/>
      <c r="R62" t="s">
        <v>9</v>
      </c>
      <c r="S62"/>
      <c r="T62" s="5" t="s">
        <v>9</v>
      </c>
      <c r="U62"/>
      <c r="V62"/>
      <c r="W62"/>
      <c r="X62"/>
    </row>
    <row r="63" spans="9:24" s="5" customFormat="1" ht="12">
      <c r="I63" s="5" t="s">
        <v>1</v>
      </c>
      <c r="J63" s="5" t="s">
        <v>819</v>
      </c>
      <c r="L63" s="16"/>
      <c r="M63" s="5" t="s">
        <v>1</v>
      </c>
      <c r="N63" s="5" t="s">
        <v>2</v>
      </c>
      <c r="O63" s="11" t="s">
        <v>820</v>
      </c>
      <c r="Q63"/>
      <c r="R63" t="s">
        <v>9</v>
      </c>
      <c r="S63"/>
      <c r="T63" s="5" t="s">
        <v>9</v>
      </c>
      <c r="U63"/>
      <c r="V63"/>
      <c r="W63"/>
      <c r="X63"/>
    </row>
    <row r="64" spans="9:24" s="5" customFormat="1" ht="12.75" thickBot="1">
      <c r="I64" s="5" t="s">
        <v>1</v>
      </c>
      <c r="J64" s="5" t="s">
        <v>993</v>
      </c>
      <c r="L64" s="16"/>
      <c r="M64" s="16" t="s">
        <v>1</v>
      </c>
      <c r="N64" s="16" t="s">
        <v>2</v>
      </c>
      <c r="O64" s="11" t="s">
        <v>994</v>
      </c>
      <c r="Q64"/>
      <c r="R64"/>
      <c r="S64"/>
      <c r="U64"/>
      <c r="V64"/>
      <c r="W64"/>
      <c r="X64"/>
    </row>
    <row r="65" spans="9:23" s="5" customFormat="1" ht="12">
      <c r="I65" s="5" t="s">
        <v>1</v>
      </c>
      <c r="J65" s="5" t="s">
        <v>98</v>
      </c>
      <c r="L65" s="16"/>
      <c r="M65" s="5" t="s">
        <v>1</v>
      </c>
      <c r="N65" s="5" t="s">
        <v>2</v>
      </c>
      <c r="O65" s="11" t="s">
        <v>485</v>
      </c>
      <c r="P65" s="5" t="s">
        <v>99</v>
      </c>
      <c r="Q65"/>
      <c r="R65" s="17" t="s">
        <v>9</v>
      </c>
      <c r="S65" s="57"/>
      <c r="T65" s="60" t="s">
        <v>9</v>
      </c>
      <c r="U65" s="60"/>
      <c r="V65" s="60"/>
      <c r="W65" s="63"/>
    </row>
    <row r="66" spans="9:23" s="5" customFormat="1" ht="12">
      <c r="I66" t="s">
        <v>1</v>
      </c>
      <c r="J66" t="s">
        <v>684</v>
      </c>
      <c r="K66"/>
      <c r="L66" s="35"/>
      <c r="M66"/>
      <c r="N66" t="s">
        <v>2</v>
      </c>
      <c r="O66" s="1" t="s">
        <v>685</v>
      </c>
      <c r="P66"/>
      <c r="Q66"/>
      <c r="R66" t="s">
        <v>9</v>
      </c>
      <c r="S66" s="56"/>
      <c r="T66" s="5" t="s">
        <v>9</v>
      </c>
      <c r="W66" s="54"/>
    </row>
    <row r="67" spans="9:23" s="5" customFormat="1" ht="12.75" thickBot="1">
      <c r="I67" t="s">
        <v>1</v>
      </c>
      <c r="J67"/>
      <c r="K67"/>
      <c r="L67" s="35"/>
      <c r="M67"/>
      <c r="N67"/>
      <c r="O67" s="1"/>
      <c r="P67"/>
      <c r="Q67"/>
      <c r="R67" t="s">
        <v>9</v>
      </c>
      <c r="S67" s="59"/>
      <c r="T67" s="62" t="s">
        <v>9</v>
      </c>
      <c r="U67" s="62"/>
      <c r="V67" s="62"/>
      <c r="W67" s="64"/>
    </row>
    <row r="68" spans="9:20" s="5" customFormat="1" ht="12">
      <c r="I68" t="s">
        <v>1</v>
      </c>
      <c r="J68" t="s">
        <v>857</v>
      </c>
      <c r="K68"/>
      <c r="L68" s="35"/>
      <c r="M68"/>
      <c r="N68" t="s">
        <v>2</v>
      </c>
      <c r="O68" s="1" t="s">
        <v>858</v>
      </c>
      <c r="P68" t="s">
        <v>9</v>
      </c>
      <c r="Q68" s="43"/>
      <c r="R68" t="s">
        <v>9</v>
      </c>
      <c r="S68"/>
      <c r="T68" s="5" t="s">
        <v>9</v>
      </c>
    </row>
    <row r="69" spans="9:23" s="5" customFormat="1" ht="12">
      <c r="I69" t="s">
        <v>1</v>
      </c>
      <c r="J69" t="s">
        <v>921</v>
      </c>
      <c r="K69" t="s">
        <v>922</v>
      </c>
      <c r="L69" s="35"/>
      <c r="M69" t="s">
        <v>1</v>
      </c>
      <c r="N69" t="s">
        <v>2</v>
      </c>
      <c r="O69" s="1" t="s">
        <v>771</v>
      </c>
      <c r="P69" t="s">
        <v>923</v>
      </c>
      <c r="Q69"/>
      <c r="R69" t="s">
        <v>9</v>
      </c>
      <c r="S69" s="55"/>
      <c r="T69" s="27" t="s">
        <v>895</v>
      </c>
      <c r="U69" s="27"/>
      <c r="V69" s="27"/>
      <c r="W69" s="27"/>
    </row>
    <row r="70" spans="9:23" s="5" customFormat="1" ht="12">
      <c r="I70" t="s">
        <v>1</v>
      </c>
      <c r="J70" t="s">
        <v>341</v>
      </c>
      <c r="K70" t="s">
        <v>342</v>
      </c>
      <c r="L70" s="16"/>
      <c r="M70" t="s">
        <v>1</v>
      </c>
      <c r="N70" t="s">
        <v>2</v>
      </c>
      <c r="O70" s="1" t="s">
        <v>465</v>
      </c>
      <c r="P70"/>
      <c r="Q70"/>
      <c r="R70" t="s">
        <v>9</v>
      </c>
      <c r="S70" s="55" t="s">
        <v>891</v>
      </c>
      <c r="T70" s="27" t="s">
        <v>892</v>
      </c>
      <c r="U70" s="27" t="s">
        <v>532</v>
      </c>
      <c r="V70" s="27" t="s">
        <v>893</v>
      </c>
      <c r="W70" s="27" t="s">
        <v>894</v>
      </c>
    </row>
    <row r="71" spans="9:24" s="5" customFormat="1" ht="12">
      <c r="I71" t="s">
        <v>1</v>
      </c>
      <c r="J71" t="s">
        <v>871</v>
      </c>
      <c r="K71"/>
      <c r="L71" s="16"/>
      <c r="M71"/>
      <c r="N71" t="s">
        <v>2</v>
      </c>
      <c r="O71" s="1" t="s">
        <v>872</v>
      </c>
      <c r="P71"/>
      <c r="Q71"/>
      <c r="R71" t="s">
        <v>9</v>
      </c>
      <c r="S71" s="58">
        <v>10800</v>
      </c>
      <c r="T71" s="61">
        <v>275</v>
      </c>
      <c r="U71" s="61">
        <f>S71+T71</f>
        <v>11075</v>
      </c>
      <c r="V71" s="61">
        <f>U71*0.9</f>
        <v>9967.5</v>
      </c>
      <c r="W71" s="61">
        <f>U71*0.1</f>
        <v>1107.5</v>
      </c>
      <c r="X71" s="21" t="s">
        <v>850</v>
      </c>
    </row>
    <row r="72" spans="9:24" s="5" customFormat="1" ht="12">
      <c r="I72" s="5" t="s">
        <v>1</v>
      </c>
      <c r="J72" s="5" t="s">
        <v>569</v>
      </c>
      <c r="K72"/>
      <c r="L72" s="16"/>
      <c r="M72" t="s">
        <v>1</v>
      </c>
      <c r="N72" t="s">
        <v>2</v>
      </c>
      <c r="O72" s="1" t="s">
        <v>570</v>
      </c>
      <c r="P72"/>
      <c r="Q72"/>
      <c r="R72" t="s">
        <v>9</v>
      </c>
      <c r="S72" s="33"/>
      <c r="T72" s="5" t="s">
        <v>9</v>
      </c>
      <c r="X72" s="32">
        <v>41365</v>
      </c>
    </row>
    <row r="73" spans="9:24" s="5" customFormat="1" ht="12">
      <c r="I73" s="5" t="s">
        <v>1</v>
      </c>
      <c r="J73" s="5" t="s">
        <v>1077</v>
      </c>
      <c r="K73"/>
      <c r="L73" s="16"/>
      <c r="M73" t="s">
        <v>1</v>
      </c>
      <c r="N73"/>
      <c r="O73" s="1"/>
      <c r="P73"/>
      <c r="Q73"/>
      <c r="R73"/>
      <c r="S73" s="33"/>
      <c r="X73" s="32"/>
    </row>
    <row r="74" spans="9:24" ht="12">
      <c r="I74" s="5" t="s">
        <v>1</v>
      </c>
      <c r="J74" s="5" t="s">
        <v>109</v>
      </c>
      <c r="K74" s="5" t="s">
        <v>9</v>
      </c>
      <c r="L74" s="16"/>
      <c r="M74" s="5" t="s">
        <v>1</v>
      </c>
      <c r="N74" s="5" t="s">
        <v>2</v>
      </c>
      <c r="O74" s="11" t="s">
        <v>463</v>
      </c>
      <c r="P74" s="5"/>
      <c r="Q74" s="16"/>
      <c r="R74" t="s">
        <v>9</v>
      </c>
      <c r="T74" s="5" t="s">
        <v>9</v>
      </c>
      <c r="U74" s="5"/>
      <c r="V74" s="5"/>
      <c r="W74" s="5"/>
      <c r="X74" s="5"/>
    </row>
    <row r="75" spans="9:24" ht="12">
      <c r="I75" s="5" t="s">
        <v>1</v>
      </c>
      <c r="J75" s="5" t="s">
        <v>115</v>
      </c>
      <c r="K75" s="5"/>
      <c r="L75" s="16"/>
      <c r="M75" s="5" t="s">
        <v>1</v>
      </c>
      <c r="N75" s="5" t="s">
        <v>2</v>
      </c>
      <c r="O75" s="11" t="s">
        <v>116</v>
      </c>
      <c r="P75" s="5" t="s">
        <v>543</v>
      </c>
      <c r="Q75" s="16"/>
      <c r="R75" s="17" t="s">
        <v>9</v>
      </c>
      <c r="T75" s="5" t="s">
        <v>9</v>
      </c>
      <c r="U75" s="5"/>
      <c r="V75" s="5"/>
      <c r="W75" s="5"/>
      <c r="X75" s="5"/>
    </row>
    <row r="76" spans="9:20" s="5" customFormat="1" ht="12">
      <c r="I76" s="5" t="s">
        <v>1</v>
      </c>
      <c r="J76" s="5" t="s">
        <v>118</v>
      </c>
      <c r="L76" s="16"/>
      <c r="M76" s="5" t="s">
        <v>1</v>
      </c>
      <c r="N76" s="5" t="s">
        <v>2</v>
      </c>
      <c r="O76" s="11" t="s">
        <v>489</v>
      </c>
      <c r="P76" s="11" t="s">
        <v>119</v>
      </c>
      <c r="Q76" s="16"/>
      <c r="R76" t="s">
        <v>9</v>
      </c>
      <c r="S76"/>
      <c r="T76" s="5" t="s">
        <v>9</v>
      </c>
    </row>
    <row r="77" spans="9:20" s="5" customFormat="1" ht="12">
      <c r="I77" s="5" t="s">
        <v>1</v>
      </c>
      <c r="J77" s="5" t="s">
        <v>127</v>
      </c>
      <c r="K77" s="5" t="s">
        <v>128</v>
      </c>
      <c r="L77" s="16"/>
      <c r="M77" s="5" t="s">
        <v>1</v>
      </c>
      <c r="O77" s="11" t="s">
        <v>129</v>
      </c>
      <c r="P77" s="5" t="s">
        <v>517</v>
      </c>
      <c r="Q77" s="16"/>
      <c r="R77" t="s">
        <v>9</v>
      </c>
      <c r="S77"/>
      <c r="T77" s="5" t="s">
        <v>9</v>
      </c>
    </row>
    <row r="78" spans="9:24" s="5" customFormat="1" ht="12">
      <c r="I78" s="5" t="s">
        <v>9</v>
      </c>
      <c r="J78" s="5" t="s">
        <v>346</v>
      </c>
      <c r="K78" s="5" t="s">
        <v>9</v>
      </c>
      <c r="L78" s="16"/>
      <c r="M78" s="5" t="s">
        <v>1</v>
      </c>
      <c r="P78" s="5" t="s">
        <v>517</v>
      </c>
      <c r="Q78"/>
      <c r="R78" t="s">
        <v>9</v>
      </c>
      <c r="S78" s="8"/>
      <c r="T78" s="5" t="s">
        <v>9</v>
      </c>
      <c r="U78"/>
      <c r="V78"/>
      <c r="W78"/>
      <c r="X78"/>
    </row>
    <row r="79" spans="9:24" s="5" customFormat="1" ht="12">
      <c r="I79" s="5" t="s">
        <v>1</v>
      </c>
      <c r="J79" s="5" t="s">
        <v>565</v>
      </c>
      <c r="K79" s="5" t="s">
        <v>566</v>
      </c>
      <c r="L79" s="16"/>
      <c r="M79" s="5" t="s">
        <v>1</v>
      </c>
      <c r="O79" s="11"/>
      <c r="Q79"/>
      <c r="R79" t="s">
        <v>9</v>
      </c>
      <c r="S79"/>
      <c r="T79" s="5" t="s">
        <v>9</v>
      </c>
      <c r="U79"/>
      <c r="V79"/>
      <c r="W79"/>
      <c r="X79"/>
    </row>
    <row r="80" spans="9:20" s="5" customFormat="1" ht="12">
      <c r="I80" s="5" t="s">
        <v>1</v>
      </c>
      <c r="J80" s="5" t="s">
        <v>540</v>
      </c>
      <c r="K80" s="5" t="s">
        <v>541</v>
      </c>
      <c r="L80" s="16"/>
      <c r="M80" s="5" t="s">
        <v>1</v>
      </c>
      <c r="N80" s="5" t="s">
        <v>2</v>
      </c>
      <c r="O80" s="11" t="s">
        <v>542</v>
      </c>
      <c r="Q80"/>
      <c r="R80" t="s">
        <v>9</v>
      </c>
      <c r="S80"/>
      <c r="T80" s="5" t="s">
        <v>9</v>
      </c>
    </row>
    <row r="81" spans="12:19" s="5" customFormat="1" ht="12">
      <c r="L81" s="16"/>
      <c r="N81" s="5" t="s">
        <v>2</v>
      </c>
      <c r="O81" s="11" t="s">
        <v>452</v>
      </c>
      <c r="Q81"/>
      <c r="R81" t="s">
        <v>9</v>
      </c>
      <c r="S81"/>
    </row>
    <row r="82" spans="9:20" s="5" customFormat="1" ht="12">
      <c r="I82" t="s">
        <v>1</v>
      </c>
      <c r="J82" t="s">
        <v>777</v>
      </c>
      <c r="K82"/>
      <c r="L82" s="16"/>
      <c r="M82" t="s">
        <v>1</v>
      </c>
      <c r="N82" t="s">
        <v>2</v>
      </c>
      <c r="O82" s="1" t="s">
        <v>778</v>
      </c>
      <c r="P82"/>
      <c r="Q82"/>
      <c r="R82" t="s">
        <v>9</v>
      </c>
      <c r="S82" s="8"/>
      <c r="T82" s="5" t="s">
        <v>9</v>
      </c>
    </row>
    <row r="83" spans="9:20" s="5" customFormat="1" ht="12">
      <c r="I83" t="s">
        <v>1</v>
      </c>
      <c r="J83" t="s">
        <v>302</v>
      </c>
      <c r="K83" t="s">
        <v>9</v>
      </c>
      <c r="M83" t="s">
        <v>1</v>
      </c>
      <c r="N83" t="s">
        <v>2</v>
      </c>
      <c r="O83" s="1" t="s">
        <v>649</v>
      </c>
      <c r="P83"/>
      <c r="Q83"/>
      <c r="R83" t="s">
        <v>9</v>
      </c>
      <c r="S83"/>
      <c r="T83" s="5" t="s">
        <v>9</v>
      </c>
    </row>
    <row r="84" spans="9:20" s="5" customFormat="1" ht="12">
      <c r="I84" t="s">
        <v>1</v>
      </c>
      <c r="J84" s="5" t="s">
        <v>574</v>
      </c>
      <c r="K84" t="s">
        <v>9</v>
      </c>
      <c r="L84" s="16"/>
      <c r="M84" t="s">
        <v>1</v>
      </c>
      <c r="N84" t="s">
        <v>2</v>
      </c>
      <c r="O84" s="1" t="s">
        <v>995</v>
      </c>
      <c r="P84"/>
      <c r="Q84"/>
      <c r="R84" s="17" t="s">
        <v>9</v>
      </c>
      <c r="S84"/>
      <c r="T84" s="5" t="s">
        <v>9</v>
      </c>
    </row>
    <row r="85" spans="9:20" s="5" customFormat="1" ht="12">
      <c r="I85" s="5" t="s">
        <v>1</v>
      </c>
      <c r="J85" s="5" t="s">
        <v>147</v>
      </c>
      <c r="L85" s="16"/>
      <c r="M85" s="5" t="s">
        <v>1</v>
      </c>
      <c r="N85" s="5" t="s">
        <v>2</v>
      </c>
      <c r="O85" s="11" t="s">
        <v>148</v>
      </c>
      <c r="Q85"/>
      <c r="R85" t="s">
        <v>9</v>
      </c>
      <c r="S85" s="8"/>
      <c r="T85" s="5" t="s">
        <v>9</v>
      </c>
    </row>
    <row r="86" spans="9:19" s="5" customFormat="1" ht="12">
      <c r="I86" s="5" t="s">
        <v>1</v>
      </c>
      <c r="J86" s="5" t="s">
        <v>889</v>
      </c>
      <c r="L86" s="16"/>
      <c r="N86" s="5" t="s">
        <v>2</v>
      </c>
      <c r="O86" s="11" t="s">
        <v>890</v>
      </c>
      <c r="Q86" s="16"/>
      <c r="R86" t="s">
        <v>9</v>
      </c>
      <c r="S86"/>
    </row>
    <row r="87" spans="9:20" s="5" customFormat="1" ht="12">
      <c r="I87" s="5" t="s">
        <v>1</v>
      </c>
      <c r="J87" s="5" t="s">
        <v>804</v>
      </c>
      <c r="L87" s="16"/>
      <c r="M87" s="5" t="s">
        <v>1</v>
      </c>
      <c r="N87" s="5" t="s">
        <v>2</v>
      </c>
      <c r="O87" s="11" t="s">
        <v>805</v>
      </c>
      <c r="R87" t="s">
        <v>9</v>
      </c>
      <c r="S87"/>
      <c r="T87" s="5" t="s">
        <v>9</v>
      </c>
    </row>
    <row r="88" spans="9:20" s="5" customFormat="1" ht="12">
      <c r="I88" t="s">
        <v>9</v>
      </c>
      <c r="J88" t="s">
        <v>482</v>
      </c>
      <c r="K88" t="s">
        <v>9</v>
      </c>
      <c r="M88" t="s">
        <v>82</v>
      </c>
      <c r="N88" t="s">
        <v>2</v>
      </c>
      <c r="O88" s="1" t="s">
        <v>483</v>
      </c>
      <c r="P88"/>
      <c r="Q88"/>
      <c r="R88" t="s">
        <v>9</v>
      </c>
      <c r="S88"/>
      <c r="T88" s="5" t="s">
        <v>9</v>
      </c>
    </row>
    <row r="89" spans="9:20" s="5" customFormat="1" ht="12">
      <c r="I89" s="5" t="s">
        <v>1</v>
      </c>
      <c r="J89" s="5" t="s">
        <v>761</v>
      </c>
      <c r="L89" s="16"/>
      <c r="N89" s="5" t="s">
        <v>2</v>
      </c>
      <c r="O89" s="11" t="s">
        <v>762</v>
      </c>
      <c r="Q89" s="16"/>
      <c r="R89" t="s">
        <v>9</v>
      </c>
      <c r="S89"/>
      <c r="T89" s="5" t="s">
        <v>9</v>
      </c>
    </row>
    <row r="90" spans="9:24" ht="12">
      <c r="I90" s="5" t="s">
        <v>1</v>
      </c>
      <c r="J90" s="5" t="s">
        <v>691</v>
      </c>
      <c r="K90" s="5"/>
      <c r="L90" s="35"/>
      <c r="M90" s="5" t="s">
        <v>1</v>
      </c>
      <c r="N90" s="5" t="s">
        <v>2</v>
      </c>
      <c r="O90" s="11" t="s">
        <v>686</v>
      </c>
      <c r="P90" s="5"/>
      <c r="Q90" s="16"/>
      <c r="R90" t="s">
        <v>9</v>
      </c>
      <c r="T90" s="5" t="s">
        <v>9</v>
      </c>
      <c r="U90" s="5"/>
      <c r="V90" s="5"/>
      <c r="W90" s="5"/>
      <c r="X90" s="5"/>
    </row>
    <row r="91" spans="9:24" ht="12">
      <c r="I91" s="5" t="s">
        <v>1</v>
      </c>
      <c r="J91" s="5" t="s">
        <v>656</v>
      </c>
      <c r="K91" s="5" t="s">
        <v>657</v>
      </c>
      <c r="L91" s="37">
        <v>2013</v>
      </c>
      <c r="M91" s="5"/>
      <c r="N91" s="5" t="s">
        <v>2</v>
      </c>
      <c r="O91" s="11" t="s">
        <v>658</v>
      </c>
      <c r="P91" s="11" t="s">
        <v>659</v>
      </c>
      <c r="Q91" s="40" t="s">
        <v>1089</v>
      </c>
      <c r="R91" s="39">
        <f>L91+(350/15)</f>
        <v>2036.3333333333333</v>
      </c>
      <c r="T91" s="5" t="s">
        <v>9</v>
      </c>
      <c r="U91" s="5"/>
      <c r="V91" s="5"/>
      <c r="W91" s="5"/>
      <c r="X91" s="5"/>
    </row>
    <row r="92" spans="10:20" s="5" customFormat="1" ht="12">
      <c r="J92" s="5" t="s">
        <v>736</v>
      </c>
      <c r="L92" s="16"/>
      <c r="M92" s="5" t="s">
        <v>1</v>
      </c>
      <c r="N92" s="5" t="s">
        <v>2</v>
      </c>
      <c r="O92" s="11" t="s">
        <v>737</v>
      </c>
      <c r="P92" s="11"/>
      <c r="Q92" s="48"/>
      <c r="R92" t="s">
        <v>9</v>
      </c>
      <c r="S92" s="8"/>
      <c r="T92" s="5" t="s">
        <v>9</v>
      </c>
    </row>
    <row r="93" spans="9:20" s="5" customFormat="1" ht="12">
      <c r="I93" s="5" t="s">
        <v>1</v>
      </c>
      <c r="J93" s="5" t="s">
        <v>156</v>
      </c>
      <c r="K93" s="5" t="s">
        <v>156</v>
      </c>
      <c r="L93" s="16"/>
      <c r="M93" s="5" t="s">
        <v>1</v>
      </c>
      <c r="N93" s="16" t="s">
        <v>2</v>
      </c>
      <c r="O93" s="1" t="s">
        <v>1060</v>
      </c>
      <c r="Q93" s="16"/>
      <c r="R93" t="s">
        <v>9</v>
      </c>
      <c r="S93"/>
      <c r="T93" s="5" t="s">
        <v>9</v>
      </c>
    </row>
    <row r="94" spans="9:20" s="5" customFormat="1" ht="12">
      <c r="I94" s="5" t="s">
        <v>1</v>
      </c>
      <c r="J94" s="5" t="s">
        <v>162</v>
      </c>
      <c r="K94" s="5" t="s">
        <v>9</v>
      </c>
      <c r="L94" s="16"/>
      <c r="M94" s="5" t="s">
        <v>1</v>
      </c>
      <c r="N94" s="5" t="s">
        <v>2</v>
      </c>
      <c r="O94" s="11" t="s">
        <v>484</v>
      </c>
      <c r="Q94" s="16"/>
      <c r="R94" s="17" t="s">
        <v>9</v>
      </c>
      <c r="S94"/>
      <c r="T94" s="5" t="s">
        <v>9</v>
      </c>
    </row>
    <row r="95" spans="9:20" s="5" customFormat="1" ht="12">
      <c r="I95" s="5" t="s">
        <v>1</v>
      </c>
      <c r="J95" s="5" t="s">
        <v>167</v>
      </c>
      <c r="K95" s="5" t="s">
        <v>9</v>
      </c>
      <c r="L95" s="16"/>
      <c r="M95" s="5" t="s">
        <v>1</v>
      </c>
      <c r="N95" s="5" t="s">
        <v>2</v>
      </c>
      <c r="O95" s="11" t="s">
        <v>413</v>
      </c>
      <c r="Q95" s="16"/>
      <c r="R95" t="s">
        <v>9</v>
      </c>
      <c r="S95" s="8"/>
      <c r="T95" s="5" t="s">
        <v>9</v>
      </c>
    </row>
    <row r="96" spans="9:20" ht="12">
      <c r="I96" s="5" t="s">
        <v>1</v>
      </c>
      <c r="J96" s="5" t="s">
        <v>174</v>
      </c>
      <c r="K96" s="5" t="s">
        <v>175</v>
      </c>
      <c r="L96" s="16"/>
      <c r="M96" s="5"/>
      <c r="N96" s="5" t="s">
        <v>2</v>
      </c>
      <c r="O96" s="11" t="s">
        <v>176</v>
      </c>
      <c r="P96" s="5"/>
      <c r="R96" t="s">
        <v>9</v>
      </c>
      <c r="T96" s="5" t="s">
        <v>9</v>
      </c>
    </row>
    <row r="97" spans="9:20" ht="12">
      <c r="I97" s="5" t="s">
        <v>1</v>
      </c>
      <c r="J97" s="5" t="s">
        <v>594</v>
      </c>
      <c r="K97" s="5"/>
      <c r="L97" s="16"/>
      <c r="M97" s="5"/>
      <c r="N97" s="5" t="s">
        <v>2</v>
      </c>
      <c r="O97" s="11" t="s">
        <v>595</v>
      </c>
      <c r="P97" s="5"/>
      <c r="R97" t="s">
        <v>9</v>
      </c>
      <c r="T97" s="5" t="s">
        <v>9</v>
      </c>
    </row>
    <row r="98" spans="9:20" s="5" customFormat="1" ht="12">
      <c r="I98" s="5" t="s">
        <v>1</v>
      </c>
      <c r="J98" s="5" t="s">
        <v>352</v>
      </c>
      <c r="K98" s="5" t="s">
        <v>353</v>
      </c>
      <c r="L98" s="16"/>
      <c r="M98" s="5" t="s">
        <v>1</v>
      </c>
      <c r="N98" s="5" t="s">
        <v>2</v>
      </c>
      <c r="O98" s="11" t="s">
        <v>486</v>
      </c>
      <c r="P98" s="11"/>
      <c r="Q98"/>
      <c r="R98" t="s">
        <v>9</v>
      </c>
      <c r="S98"/>
      <c r="T98" s="5" t="s">
        <v>9</v>
      </c>
    </row>
    <row r="99" spans="9:20" s="5" customFormat="1" ht="12">
      <c r="I99" s="5" t="s">
        <v>1</v>
      </c>
      <c r="J99" s="5" t="s">
        <v>410</v>
      </c>
      <c r="K99" s="5" t="s">
        <v>411</v>
      </c>
      <c r="L99" s="16"/>
      <c r="M99" s="5" t="s">
        <v>1</v>
      </c>
      <c r="N99" s="5" t="s">
        <v>2</v>
      </c>
      <c r="O99" s="11" t="s">
        <v>182</v>
      </c>
      <c r="Q99" s="16"/>
      <c r="R99" t="s">
        <v>9</v>
      </c>
      <c r="S99"/>
      <c r="T99" s="5" t="s">
        <v>9</v>
      </c>
    </row>
    <row r="100" spans="9:20" s="5" customFormat="1" ht="12">
      <c r="I100" t="s">
        <v>9</v>
      </c>
      <c r="J100" t="s">
        <v>9</v>
      </c>
      <c r="K100" t="s">
        <v>9</v>
      </c>
      <c r="M100" t="s">
        <v>1</v>
      </c>
      <c r="N100" t="s">
        <v>2</v>
      </c>
      <c r="O100" s="1" t="s">
        <v>521</v>
      </c>
      <c r="P100"/>
      <c r="Q100"/>
      <c r="R100" t="s">
        <v>9</v>
      </c>
      <c r="S100"/>
      <c r="T100" s="5" t="s">
        <v>9</v>
      </c>
    </row>
    <row r="101" spans="9:19" s="5" customFormat="1" ht="12">
      <c r="I101" s="5" t="s">
        <v>1</v>
      </c>
      <c r="J101" s="5" t="s">
        <v>962</v>
      </c>
      <c r="L101" s="16"/>
      <c r="O101" s="11"/>
      <c r="Q101"/>
      <c r="R101" t="s">
        <v>9</v>
      </c>
      <c r="S101"/>
    </row>
    <row r="102" spans="9:24" s="5" customFormat="1" ht="12">
      <c r="I102" s="5" t="s">
        <v>1</v>
      </c>
      <c r="J102" s="5" t="s">
        <v>188</v>
      </c>
      <c r="K102" s="5" t="s">
        <v>189</v>
      </c>
      <c r="L102" s="16"/>
      <c r="Q102"/>
      <c r="R102" t="s">
        <v>9</v>
      </c>
      <c r="S102"/>
      <c r="T102" s="5" t="s">
        <v>9</v>
      </c>
      <c r="U102"/>
      <c r="V102"/>
      <c r="W102"/>
      <c r="X102"/>
    </row>
    <row r="103" spans="9:24" ht="12">
      <c r="I103" s="5" t="s">
        <v>1</v>
      </c>
      <c r="J103" s="5"/>
      <c r="K103" s="5"/>
      <c r="L103" s="36"/>
      <c r="M103" s="5" t="s">
        <v>1</v>
      </c>
      <c r="N103" s="5" t="s">
        <v>2</v>
      </c>
      <c r="O103" s="11" t="s">
        <v>676</v>
      </c>
      <c r="P103" s="5"/>
      <c r="R103" t="s">
        <v>9</v>
      </c>
      <c r="T103" s="5" t="s">
        <v>9</v>
      </c>
      <c r="U103" s="5"/>
      <c r="V103" s="5"/>
      <c r="W103" s="5"/>
      <c r="X103" s="5"/>
    </row>
    <row r="104" spans="9:24" ht="12">
      <c r="I104" t="s">
        <v>1</v>
      </c>
      <c r="J104" s="5" t="s">
        <v>640</v>
      </c>
      <c r="L104" s="16"/>
      <c r="M104" t="s">
        <v>1</v>
      </c>
      <c r="N104" s="5" t="s">
        <v>2</v>
      </c>
      <c r="O104" s="1" t="s">
        <v>827</v>
      </c>
      <c r="P104" s="5"/>
      <c r="R104" t="s">
        <v>9</v>
      </c>
      <c r="S104" s="8"/>
      <c r="T104" s="5" t="s">
        <v>9</v>
      </c>
      <c r="U104" s="5"/>
      <c r="V104" s="5"/>
      <c r="W104" s="5"/>
      <c r="X104" s="5"/>
    </row>
    <row r="105" spans="9:24" s="5" customFormat="1" ht="12">
      <c r="I105" s="5" t="s">
        <v>1</v>
      </c>
      <c r="J105" s="5" t="s">
        <v>784</v>
      </c>
      <c r="L105" s="16"/>
      <c r="M105" s="5" t="s">
        <v>1</v>
      </c>
      <c r="N105" s="5" t="s">
        <v>2</v>
      </c>
      <c r="O105" s="11" t="s">
        <v>785</v>
      </c>
      <c r="Q105"/>
      <c r="R105" s="17" t="s">
        <v>9</v>
      </c>
      <c r="S105"/>
      <c r="T105" s="5" t="s">
        <v>9</v>
      </c>
      <c r="U105"/>
      <c r="V105"/>
      <c r="W105"/>
      <c r="X105"/>
    </row>
    <row r="106" spans="9:24" ht="12">
      <c r="I106" t="s">
        <v>1</v>
      </c>
      <c r="J106" t="s">
        <v>194</v>
      </c>
      <c r="K106" t="s">
        <v>9</v>
      </c>
      <c r="L106" s="16"/>
      <c r="M106" t="s">
        <v>1</v>
      </c>
      <c r="N106" t="s">
        <v>2</v>
      </c>
      <c r="O106" s="1" t="s">
        <v>195</v>
      </c>
      <c r="R106" t="s">
        <v>9</v>
      </c>
      <c r="T106" s="5" t="s">
        <v>9</v>
      </c>
      <c r="U106" s="5"/>
      <c r="V106" s="5"/>
      <c r="W106" s="5"/>
      <c r="X106" s="5"/>
    </row>
    <row r="107" spans="9:20" s="5" customFormat="1" ht="12">
      <c r="I107" t="s">
        <v>1</v>
      </c>
      <c r="J107" t="s">
        <v>470</v>
      </c>
      <c r="K107"/>
      <c r="L107" s="35"/>
      <c r="M107"/>
      <c r="N107" t="s">
        <v>2</v>
      </c>
      <c r="O107" s="1" t="s">
        <v>471</v>
      </c>
      <c r="P107" s="1"/>
      <c r="Q107"/>
      <c r="R107" t="s">
        <v>9</v>
      </c>
      <c r="S107"/>
      <c r="T107" s="5" t="s">
        <v>9</v>
      </c>
    </row>
    <row r="108" spans="9:24" ht="12">
      <c r="I108" s="5" t="s">
        <v>1</v>
      </c>
      <c r="J108" s="5" t="s">
        <v>201</v>
      </c>
      <c r="K108" s="5" t="s">
        <v>202</v>
      </c>
      <c r="L108" s="16"/>
      <c r="M108" s="5" t="s">
        <v>1</v>
      </c>
      <c r="N108" s="5" t="s">
        <v>2</v>
      </c>
      <c r="O108" s="11" t="s">
        <v>527</v>
      </c>
      <c r="P108" s="5"/>
      <c r="R108" t="s">
        <v>9</v>
      </c>
      <c r="T108" s="5" t="s">
        <v>9</v>
      </c>
      <c r="U108" s="5"/>
      <c r="V108" s="5"/>
      <c r="W108" s="5"/>
      <c r="X108" s="5"/>
    </row>
    <row r="109" spans="9:20" s="5" customFormat="1" ht="12">
      <c r="I109" s="5" t="s">
        <v>1</v>
      </c>
      <c r="J109" s="5" t="s">
        <v>207</v>
      </c>
      <c r="K109" s="5" t="s">
        <v>208</v>
      </c>
      <c r="L109" s="16"/>
      <c r="M109" s="5" t="s">
        <v>1</v>
      </c>
      <c r="Q109"/>
      <c r="R109" s="17" t="s">
        <v>9</v>
      </c>
      <c r="S109"/>
      <c r="T109" s="5" t="s">
        <v>9</v>
      </c>
    </row>
    <row r="110" spans="9:24" s="5" customFormat="1" ht="12">
      <c r="I110" s="5" t="s">
        <v>1</v>
      </c>
      <c r="J110" s="5" t="s">
        <v>213</v>
      </c>
      <c r="K110" s="5" t="s">
        <v>9</v>
      </c>
      <c r="L110" s="16"/>
      <c r="M110" s="5" t="s">
        <v>1</v>
      </c>
      <c r="N110" s="5" t="s">
        <v>2</v>
      </c>
      <c r="O110" s="11" t="s">
        <v>430</v>
      </c>
      <c r="Q110" s="16"/>
      <c r="R110" t="s">
        <v>9</v>
      </c>
      <c r="S110"/>
      <c r="T110" s="5" t="s">
        <v>9</v>
      </c>
      <c r="U110"/>
      <c r="V110"/>
      <c r="W110"/>
      <c r="X110"/>
    </row>
    <row r="111" spans="9:24" s="5" customFormat="1" ht="12">
      <c r="I111" t="s">
        <v>1</v>
      </c>
      <c r="J111" t="s">
        <v>525</v>
      </c>
      <c r="K111"/>
      <c r="L111" s="16"/>
      <c r="M111" t="s">
        <v>1</v>
      </c>
      <c r="N111" t="s">
        <v>2</v>
      </c>
      <c r="O111" s="1" t="s">
        <v>526</v>
      </c>
      <c r="P111"/>
      <c r="Q111"/>
      <c r="R111" t="s">
        <v>9</v>
      </c>
      <c r="S111" s="8"/>
      <c r="U111"/>
      <c r="V111"/>
      <c r="W111"/>
      <c r="X111"/>
    </row>
    <row r="112" spans="9:20" s="5" customFormat="1" ht="12">
      <c r="I112" t="s">
        <v>1</v>
      </c>
      <c r="J112" t="s">
        <v>617</v>
      </c>
      <c r="K112" t="s">
        <v>618</v>
      </c>
      <c r="L112" s="16"/>
      <c r="M112"/>
      <c r="N112" t="s">
        <v>2</v>
      </c>
      <c r="O112" s="1" t="s">
        <v>619</v>
      </c>
      <c r="P112"/>
      <c r="Q112"/>
      <c r="R112" t="s">
        <v>9</v>
      </c>
      <c r="S112"/>
      <c r="T112" s="5" t="s">
        <v>9</v>
      </c>
    </row>
    <row r="113" spans="9:24" s="5" customFormat="1" ht="12">
      <c r="I113" s="5" t="s">
        <v>82</v>
      </c>
      <c r="J113" s="5" t="s">
        <v>217</v>
      </c>
      <c r="K113" s="5" t="s">
        <v>9</v>
      </c>
      <c r="L113" s="16"/>
      <c r="M113" s="5" t="s">
        <v>1</v>
      </c>
      <c r="P113" s="5" t="s">
        <v>517</v>
      </c>
      <c r="Q113"/>
      <c r="R113" t="s">
        <v>9</v>
      </c>
      <c r="S113"/>
      <c r="T113" s="5" t="s">
        <v>9</v>
      </c>
      <c r="U113"/>
      <c r="V113"/>
      <c r="W113"/>
      <c r="X113"/>
    </row>
    <row r="114" spans="12:20" s="5" customFormat="1" ht="12">
      <c r="L114" s="16"/>
      <c r="N114" s="5" t="s">
        <v>2</v>
      </c>
      <c r="O114" s="11" t="s">
        <v>461</v>
      </c>
      <c r="Q114"/>
      <c r="R114" t="s">
        <v>9</v>
      </c>
      <c r="S114"/>
      <c r="T114" s="5" t="s">
        <v>9</v>
      </c>
    </row>
    <row r="115" spans="9:20" s="5" customFormat="1" ht="12">
      <c r="I115" t="s">
        <v>9</v>
      </c>
      <c r="J115" t="s">
        <v>9</v>
      </c>
      <c r="K115" t="s">
        <v>316</v>
      </c>
      <c r="M115" t="s">
        <v>1</v>
      </c>
      <c r="N115" t="s">
        <v>2</v>
      </c>
      <c r="O115" s="1" t="s">
        <v>498</v>
      </c>
      <c r="P115"/>
      <c r="Q115"/>
      <c r="R115" t="s">
        <v>9</v>
      </c>
      <c r="S115"/>
      <c r="T115" s="5" t="s">
        <v>9</v>
      </c>
    </row>
    <row r="116" spans="9:24" s="5" customFormat="1" ht="12">
      <c r="I116" s="5" t="s">
        <v>1</v>
      </c>
      <c r="J116" s="5" t="s">
        <v>875</v>
      </c>
      <c r="L116" s="16"/>
      <c r="M116" s="5" t="s">
        <v>1</v>
      </c>
      <c r="N116" s="5" t="s">
        <v>2</v>
      </c>
      <c r="O116" s="11" t="s">
        <v>876</v>
      </c>
      <c r="Q116" s="16"/>
      <c r="R116" t="s">
        <v>9</v>
      </c>
      <c r="S116"/>
      <c r="T116" s="5" t="s">
        <v>9</v>
      </c>
      <c r="U116"/>
      <c r="V116"/>
      <c r="W116"/>
      <c r="X116"/>
    </row>
    <row r="117" spans="9:20" s="5" customFormat="1" ht="12">
      <c r="I117" s="5" t="s">
        <v>1</v>
      </c>
      <c r="J117" s="5" t="s">
        <v>220</v>
      </c>
      <c r="L117" s="16"/>
      <c r="M117" s="5" t="s">
        <v>1</v>
      </c>
      <c r="N117" s="5" t="s">
        <v>2</v>
      </c>
      <c r="O117" s="11" t="s">
        <v>821</v>
      </c>
      <c r="Q117" s="16"/>
      <c r="R117" t="s">
        <v>9</v>
      </c>
      <c r="S117"/>
      <c r="T117" s="5" t="s">
        <v>9</v>
      </c>
    </row>
    <row r="118" spans="9:20" s="5" customFormat="1" ht="12">
      <c r="I118" s="5" t="s">
        <v>1</v>
      </c>
      <c r="J118" s="5" t="s">
        <v>670</v>
      </c>
      <c r="L118" s="16"/>
      <c r="N118" s="5" t="s">
        <v>2</v>
      </c>
      <c r="O118" s="11" t="s">
        <v>671</v>
      </c>
      <c r="P118" s="1" t="s">
        <v>672</v>
      </c>
      <c r="Q118" s="16"/>
      <c r="R118" t="s">
        <v>9</v>
      </c>
      <c r="S118"/>
      <c r="T118" s="5" t="s">
        <v>9</v>
      </c>
    </row>
    <row r="119" spans="9:20" s="5" customFormat="1" ht="12">
      <c r="I119" s="5" t="s">
        <v>1</v>
      </c>
      <c r="J119" s="5" t="s">
        <v>225</v>
      </c>
      <c r="K119" s="5" t="s">
        <v>9</v>
      </c>
      <c r="L119" s="16"/>
      <c r="M119" s="5" t="s">
        <v>1</v>
      </c>
      <c r="Q119"/>
      <c r="R119" s="17" t="s">
        <v>9</v>
      </c>
      <c r="S119" s="8"/>
      <c r="T119" s="5" t="s">
        <v>9</v>
      </c>
    </row>
    <row r="120" spans="9:20" s="5" customFormat="1" ht="12">
      <c r="I120" s="5" t="s">
        <v>1</v>
      </c>
      <c r="J120" s="5" t="s">
        <v>709</v>
      </c>
      <c r="L120" s="16"/>
      <c r="M120" s="5" t="s">
        <v>1</v>
      </c>
      <c r="N120" s="5" t="s">
        <v>2</v>
      </c>
      <c r="O120" s="11" t="s">
        <v>710</v>
      </c>
      <c r="Q120" s="16"/>
      <c r="R120" t="s">
        <v>9</v>
      </c>
      <c r="S120" s="8"/>
      <c r="T120" s="5" t="s">
        <v>9</v>
      </c>
    </row>
    <row r="121" spans="9:20" s="5" customFormat="1" ht="12">
      <c r="I121" t="s">
        <v>1</v>
      </c>
      <c r="J121" t="s">
        <v>230</v>
      </c>
      <c r="K121" t="s">
        <v>9</v>
      </c>
      <c r="L121" s="16"/>
      <c r="M121" t="s">
        <v>1</v>
      </c>
      <c r="N121" t="s">
        <v>2</v>
      </c>
      <c r="O121" s="1" t="s">
        <v>518</v>
      </c>
      <c r="P121"/>
      <c r="R121" t="s">
        <v>9</v>
      </c>
      <c r="S121"/>
      <c r="T121" s="5" t="s">
        <v>9</v>
      </c>
    </row>
    <row r="122" spans="9:29" s="5" customFormat="1" ht="12">
      <c r="I122"/>
      <c r="J122"/>
      <c r="K122"/>
      <c r="M122" t="s">
        <v>82</v>
      </c>
      <c r="N122" t="s">
        <v>2</v>
      </c>
      <c r="O122" s="1" t="s">
        <v>494</v>
      </c>
      <c r="P122"/>
      <c r="Q122"/>
      <c r="R122" t="s">
        <v>9</v>
      </c>
      <c r="S122"/>
      <c r="T122" s="5" t="s">
        <v>9</v>
      </c>
      <c r="U122"/>
      <c r="V122"/>
      <c r="W122"/>
      <c r="X122"/>
      <c r="AC122" s="12"/>
    </row>
    <row r="123" spans="9:29" ht="12">
      <c r="I123" t="s">
        <v>1</v>
      </c>
      <c r="J123" t="s">
        <v>693</v>
      </c>
      <c r="L123" s="16"/>
      <c r="M123" s="16" t="s">
        <v>1</v>
      </c>
      <c r="N123" s="16" t="s">
        <v>2</v>
      </c>
      <c r="O123" s="1" t="s">
        <v>694</v>
      </c>
      <c r="R123" t="s">
        <v>9</v>
      </c>
      <c r="S123" s="8"/>
      <c r="T123" s="5" t="s">
        <v>930</v>
      </c>
      <c r="U123" s="5"/>
      <c r="V123" s="5"/>
      <c r="W123" s="5"/>
      <c r="X123" s="5"/>
      <c r="AC123" s="8"/>
    </row>
    <row r="124" spans="9:32" ht="12">
      <c r="I124" s="5" t="s">
        <v>1</v>
      </c>
      <c r="J124" s="5" t="s">
        <v>559</v>
      </c>
      <c r="K124" s="5"/>
      <c r="L124" s="16"/>
      <c r="M124" s="5"/>
      <c r="N124" s="5"/>
      <c r="O124" s="11" t="s">
        <v>584</v>
      </c>
      <c r="P124" s="14"/>
      <c r="Q124" s="5"/>
      <c r="R124" t="s">
        <v>9</v>
      </c>
      <c r="T124" s="5" t="s">
        <v>9</v>
      </c>
      <c r="U124" s="5"/>
      <c r="V124" s="5"/>
      <c r="W124" s="5"/>
      <c r="X124" s="5"/>
      <c r="AE124" s="9"/>
      <c r="AF124" s="9"/>
    </row>
    <row r="125" spans="9:32" ht="12">
      <c r="I125" t="s">
        <v>1</v>
      </c>
      <c r="J125" t="s">
        <v>915</v>
      </c>
      <c r="L125" s="16"/>
      <c r="N125" t="s">
        <v>2</v>
      </c>
      <c r="O125" s="1" t="s">
        <v>916</v>
      </c>
      <c r="R125" t="s">
        <v>9</v>
      </c>
      <c r="S125" s="8"/>
      <c r="T125" s="5" t="s">
        <v>917</v>
      </c>
      <c r="U125" s="5"/>
      <c r="V125" s="5"/>
      <c r="W125" s="5"/>
      <c r="X125" s="5"/>
      <c r="AD125" s="9"/>
      <c r="AE125" s="9"/>
      <c r="AF125" s="9"/>
    </row>
    <row r="126" spans="9:32" ht="12">
      <c r="I126" s="5" t="s">
        <v>1</v>
      </c>
      <c r="J126" s="5" t="s">
        <v>242</v>
      </c>
      <c r="K126" s="5" t="s">
        <v>1007</v>
      </c>
      <c r="L126" s="37">
        <v>2013</v>
      </c>
      <c r="M126" s="5" t="s">
        <v>1</v>
      </c>
      <c r="N126" s="5" t="s">
        <v>2</v>
      </c>
      <c r="O126" s="11" t="s">
        <v>243</v>
      </c>
      <c r="P126" s="5"/>
      <c r="Q126" s="40" t="s">
        <v>1089</v>
      </c>
      <c r="R126" s="39">
        <f>L126+(350/15)</f>
        <v>2036.3333333333333</v>
      </c>
      <c r="T126" s="5" t="s">
        <v>9</v>
      </c>
      <c r="U126" s="5"/>
      <c r="V126" s="5"/>
      <c r="W126" s="5"/>
      <c r="X126" s="5"/>
      <c r="AD126" s="9"/>
      <c r="AE126" s="9"/>
      <c r="AF126" s="9"/>
    </row>
    <row r="127" spans="9:32" ht="12">
      <c r="I127" s="5" t="s">
        <v>1</v>
      </c>
      <c r="J127" s="5" t="s">
        <v>985</v>
      </c>
      <c r="K127" s="5"/>
      <c r="L127" s="16"/>
      <c r="M127" s="16" t="s">
        <v>1</v>
      </c>
      <c r="N127" s="16" t="s">
        <v>2</v>
      </c>
      <c r="O127" s="11" t="s">
        <v>988</v>
      </c>
      <c r="P127" s="5"/>
      <c r="Q127" s="16" t="s">
        <v>1124</v>
      </c>
      <c r="R127" s="16" t="s">
        <v>986</v>
      </c>
      <c r="T127" s="5"/>
      <c r="U127" s="5"/>
      <c r="V127" s="5"/>
      <c r="W127" s="5"/>
      <c r="X127" s="5"/>
      <c r="AE127" s="9"/>
      <c r="AF127" s="9"/>
    </row>
    <row r="128" spans="9:32" ht="12">
      <c r="I128" s="5" t="s">
        <v>1</v>
      </c>
      <c r="J128" s="5" t="s">
        <v>648</v>
      </c>
      <c r="K128" s="5"/>
      <c r="L128" s="16"/>
      <c r="M128" s="5" t="s">
        <v>1</v>
      </c>
      <c r="N128" s="5" t="s">
        <v>2</v>
      </c>
      <c r="O128" s="11" t="s">
        <v>491</v>
      </c>
      <c r="P128" s="5"/>
      <c r="Q128" s="5"/>
      <c r="R128" t="s">
        <v>9</v>
      </c>
      <c r="T128" s="5" t="s">
        <v>9</v>
      </c>
      <c r="U128" s="5"/>
      <c r="V128" s="5"/>
      <c r="W128" s="5"/>
      <c r="X128" s="5"/>
      <c r="AE128" s="9"/>
      <c r="AF128" s="9"/>
    </row>
    <row r="129" spans="9:32" ht="12">
      <c r="I129" s="5"/>
      <c r="J129" s="5"/>
      <c r="K129" s="5"/>
      <c r="L129" s="16"/>
      <c r="M129" s="5"/>
      <c r="N129" s="5"/>
      <c r="O129" s="11" t="s">
        <v>663</v>
      </c>
      <c r="P129" s="5"/>
      <c r="R129" t="s">
        <v>9</v>
      </c>
      <c r="T129" s="5" t="s">
        <v>9</v>
      </c>
      <c r="U129" s="5"/>
      <c r="V129" s="5"/>
      <c r="W129" s="5"/>
      <c r="X129" s="5"/>
      <c r="AE129" s="9"/>
      <c r="AF129" s="9"/>
    </row>
    <row r="130" spans="9:24" ht="12">
      <c r="I130" s="5" t="s">
        <v>1</v>
      </c>
      <c r="J130" s="5" t="s">
        <v>545</v>
      </c>
      <c r="K130" s="5"/>
      <c r="L130" s="16"/>
      <c r="M130" s="5" t="s">
        <v>1</v>
      </c>
      <c r="N130" s="5" t="s">
        <v>2</v>
      </c>
      <c r="O130" s="11" t="s">
        <v>787</v>
      </c>
      <c r="P130" s="5"/>
      <c r="Q130" s="16" t="s">
        <v>1124</v>
      </c>
      <c r="R130" s="17" t="s">
        <v>9</v>
      </c>
      <c r="T130" s="5" t="s">
        <v>9</v>
      </c>
      <c r="U130" s="5"/>
      <c r="V130" s="5"/>
      <c r="W130" s="5"/>
      <c r="X130" s="5"/>
    </row>
    <row r="131" spans="9:24" ht="12">
      <c r="I131" s="5" t="s">
        <v>1</v>
      </c>
      <c r="J131" s="5" t="s">
        <v>631</v>
      </c>
      <c r="K131" s="5" t="s">
        <v>632</v>
      </c>
      <c r="L131" s="16"/>
      <c r="M131" s="5" t="s">
        <v>1</v>
      </c>
      <c r="N131" s="5" t="s">
        <v>2</v>
      </c>
      <c r="O131" s="11" t="s">
        <v>764</v>
      </c>
      <c r="P131" s="5"/>
      <c r="Q131" s="16"/>
      <c r="R131" t="s">
        <v>9</v>
      </c>
      <c r="T131" s="5" t="s">
        <v>9</v>
      </c>
      <c r="U131" s="5"/>
      <c r="V131" s="5"/>
      <c r="W131" s="5"/>
      <c r="X131" s="5"/>
    </row>
    <row r="132" spans="9:20" ht="12">
      <c r="I132" s="5"/>
      <c r="J132" s="5"/>
      <c r="K132" s="5"/>
      <c r="L132" s="16"/>
      <c r="M132" s="5"/>
      <c r="N132" s="5" t="s">
        <v>2</v>
      </c>
      <c r="O132" s="11" t="s">
        <v>433</v>
      </c>
      <c r="P132" s="20" t="s">
        <v>987</v>
      </c>
      <c r="Q132" s="16"/>
      <c r="R132" t="s">
        <v>9</v>
      </c>
      <c r="T132" s="5" t="s">
        <v>9</v>
      </c>
    </row>
    <row r="133" spans="9:24" s="5" customFormat="1" ht="12">
      <c r="I133" t="s">
        <v>9</v>
      </c>
      <c r="J133" t="s">
        <v>322</v>
      </c>
      <c r="K133" t="s">
        <v>9</v>
      </c>
      <c r="M133" t="s">
        <v>82</v>
      </c>
      <c r="N133" t="s">
        <v>2</v>
      </c>
      <c r="O133" s="1" t="s">
        <v>499</v>
      </c>
      <c r="P133" s="18"/>
      <c r="Q133" s="18"/>
      <c r="R133" t="s">
        <v>9</v>
      </c>
      <c r="S133"/>
      <c r="T133" s="5" t="s">
        <v>9</v>
      </c>
      <c r="U133"/>
      <c r="V133"/>
      <c r="W133"/>
      <c r="X133"/>
    </row>
    <row r="134" spans="9:24" s="5" customFormat="1" ht="12">
      <c r="I134" s="5" t="s">
        <v>1</v>
      </c>
      <c r="L134" s="16"/>
      <c r="N134" s="5" t="s">
        <v>2</v>
      </c>
      <c r="O134" s="11" t="s">
        <v>253</v>
      </c>
      <c r="Q134" s="16"/>
      <c r="R134" t="s">
        <v>9</v>
      </c>
      <c r="S134"/>
      <c r="T134" s="5" t="s">
        <v>9</v>
      </c>
      <c r="U134"/>
      <c r="V134"/>
      <c r="W134"/>
      <c r="X134"/>
    </row>
    <row r="135" spans="9:24" s="5" customFormat="1" ht="12">
      <c r="I135" s="5" t="s">
        <v>1</v>
      </c>
      <c r="J135" s="5" t="s">
        <v>449</v>
      </c>
      <c r="K135" s="5" t="s">
        <v>450</v>
      </c>
      <c r="L135" s="16"/>
      <c r="M135" s="5" t="s">
        <v>1</v>
      </c>
      <c r="N135" s="5" t="s">
        <v>2</v>
      </c>
      <c r="O135" s="11" t="s">
        <v>451</v>
      </c>
      <c r="Q135" s="16"/>
      <c r="R135" s="17" t="s">
        <v>9</v>
      </c>
      <c r="S135"/>
      <c r="T135" s="5" t="s">
        <v>9</v>
      </c>
      <c r="U135"/>
      <c r="V135"/>
      <c r="W135"/>
      <c r="X135"/>
    </row>
    <row r="136" spans="9:24" s="5" customFormat="1" ht="12">
      <c r="I136" s="5" t="s">
        <v>1</v>
      </c>
      <c r="J136" s="5" t="s">
        <v>1048</v>
      </c>
      <c r="K136" s="5" t="s">
        <v>1049</v>
      </c>
      <c r="L136" s="16"/>
      <c r="M136" s="5" t="s">
        <v>1</v>
      </c>
      <c r="N136" s="16" t="s">
        <v>2</v>
      </c>
      <c r="O136" s="11" t="s">
        <v>1050</v>
      </c>
      <c r="Q136"/>
      <c r="R136" s="17"/>
      <c r="S136"/>
      <c r="U136"/>
      <c r="V136"/>
      <c r="W136"/>
      <c r="X136"/>
    </row>
    <row r="137" spans="9:24" s="5" customFormat="1" ht="12">
      <c r="I137" s="5" t="s">
        <v>1</v>
      </c>
      <c r="J137" s="5" t="s">
        <v>260</v>
      </c>
      <c r="K137" s="5" t="s">
        <v>9</v>
      </c>
      <c r="L137" s="16"/>
      <c r="M137" s="5" t="s">
        <v>1</v>
      </c>
      <c r="O137" s="11" t="s">
        <v>752</v>
      </c>
      <c r="Q137" s="16"/>
      <c r="R137" t="s">
        <v>9</v>
      </c>
      <c r="S137"/>
      <c r="T137" s="5" t="s">
        <v>9</v>
      </c>
      <c r="U137"/>
      <c r="V137"/>
      <c r="W137"/>
      <c r="X137"/>
    </row>
    <row r="138" spans="9:24" s="5" customFormat="1" ht="12">
      <c r="I138" s="5" t="s">
        <v>1</v>
      </c>
      <c r="J138" s="5" t="s">
        <v>863</v>
      </c>
      <c r="K138" s="5" t="s">
        <v>864</v>
      </c>
      <c r="M138" s="5" t="s">
        <v>1</v>
      </c>
      <c r="N138" s="5" t="s">
        <v>2</v>
      </c>
      <c r="O138" s="11" t="s">
        <v>412</v>
      </c>
      <c r="R138" t="s">
        <v>9</v>
      </c>
      <c r="T138" s="5" t="s">
        <v>9</v>
      </c>
      <c r="U138"/>
      <c r="V138"/>
      <c r="W138"/>
      <c r="X138"/>
    </row>
    <row r="139" spans="9:24" s="5" customFormat="1" ht="12">
      <c r="I139"/>
      <c r="J139"/>
      <c r="K139"/>
      <c r="L139"/>
      <c r="M139"/>
      <c r="N139"/>
      <c r="O139"/>
      <c r="P139"/>
      <c r="Q139"/>
      <c r="S139"/>
      <c r="T139"/>
      <c r="U139"/>
      <c r="V139"/>
      <c r="W139"/>
      <c r="X139"/>
    </row>
    <row r="140" spans="9:18" ht="12">
      <c r="I140" s="3"/>
      <c r="J140" s="3"/>
      <c r="K140" s="3"/>
      <c r="L140" s="3"/>
      <c r="M140" s="3"/>
      <c r="N140" s="3"/>
      <c r="O140" s="3"/>
      <c r="P140" s="3"/>
      <c r="Q140" s="41" t="s">
        <v>1032</v>
      </c>
      <c r="R140" s="39"/>
    </row>
    <row r="141" spans="9:20" ht="12">
      <c r="I141" s="5"/>
      <c r="J141" s="5"/>
      <c r="K141" s="5"/>
      <c r="L141" s="5"/>
      <c r="M141" s="5"/>
      <c r="N141" s="5"/>
      <c r="O141" s="11"/>
      <c r="P141" s="53"/>
      <c r="Q141" s="54"/>
      <c r="R141" t="s">
        <v>9</v>
      </c>
      <c r="T141" s="5" t="s">
        <v>9</v>
      </c>
    </row>
    <row r="142" spans="12:20" ht="12">
      <c r="L142" s="5"/>
      <c r="O142" s="1"/>
      <c r="P142" s="18"/>
      <c r="Q142" s="18"/>
      <c r="T142" s="5"/>
    </row>
    <row r="143" spans="12:20" ht="12">
      <c r="L143" s="5"/>
      <c r="O143" s="1"/>
      <c r="P143" s="18"/>
      <c r="Q143" s="18"/>
      <c r="T143" s="5"/>
    </row>
    <row r="144" ht="12.75" thickBot="1"/>
    <row r="145" ht="12.75" thickBot="1">
      <c r="J145" s="50">
        <v>2015</v>
      </c>
    </row>
  </sheetData>
  <sheetProtection/>
  <hyperlinks>
    <hyperlink ref="P118" r:id="rId1" display="W1ZI@arrl.com"/>
    <hyperlink ref="O86" r:id="rId2" display="john.crawford@gmail.com"/>
    <hyperlink ref="O48" r:id="rId3" display="Ka2rvo@gmail.com"/>
    <hyperlink ref="O71" r:id="rId4" display="john4guys@aol.com"/>
    <hyperlink ref="O44" r:id="rId5" display="stanka1ze@aol.com"/>
    <hyperlink ref="O68" r:id="rId6" display="KV1J@comcast.net"/>
    <hyperlink ref="O30" r:id="rId7" display="hamptons8@juno.com"/>
    <hyperlink ref="O62" r:id="rId8" display="tyler881@comcast.net"/>
    <hyperlink ref="O63" r:id="rId9" display="km3t@km3t.org"/>
    <hyperlink ref="O47" r:id="rId10" display="KA2DRR@optonline.net"/>
    <hyperlink ref="O87" r:id="rId11" display="rfcrow@htva.net"/>
    <hyperlink ref="O129" r:id="rId12" display="wa1zje@verizon.net"/>
    <hyperlink ref="O36" r:id="rId13" display="PHBJR@AOL.COM"/>
    <hyperlink ref="O37" r:id="rId14" display="k5gmx@arrl.net"/>
    <hyperlink ref="O105" r:id="rId15" display="w1mrq@yahoo.com"/>
    <hyperlink ref="O69" r:id="rId16" display="linuxkungfu@gmail.com"/>
    <hyperlink ref="O53" r:id="rId17" display="R.E.Williamson@verizon.net"/>
    <hyperlink ref="O89" r:id="rId18" display="laida.david@gmail.com"/>
    <hyperlink ref="O137" r:id="rId19" display="ww1z_1@juno.com"/>
    <hyperlink ref="O5" r:id="rId20" display="toperk@aol.com"/>
    <hyperlink ref="O92" r:id="rId21" display="barbeau_rene@yahoo.com"/>
    <hyperlink ref="O40" r:id="rId22" display="rforguites@comcast.net"/>
    <hyperlink ref="O14" r:id="rId23" display="dick.bean@verizon.net"/>
    <hyperlink ref="O51" r:id="rId24" display="art.ballentine@gmail.com"/>
    <hyperlink ref="O120" r:id="rId25" display="w2rg@verizon.net"/>
    <hyperlink ref="O60" r:id="rId26" display="bownes@gmail.com"/>
    <hyperlink ref="O112" r:id="rId27" display="ssimons@manitousys.com"/>
    <hyperlink ref="O66" r:id="rId28" display="kt1vt@hotmail.com"/>
    <hyperlink ref="O103" r:id="rId29" display="joe@reisert.org"/>
    <hyperlink ref="O118" r:id="rId30" display="tpcj1r03@crocker.com"/>
    <hyperlink ref="P91" r:id="rId31" display="NZ1I@ARRL.NET"/>
    <hyperlink ref="O91" r:id="rId32" display="kevinemtid@sbcglobal.net"/>
    <hyperlink ref="O83" r:id="rId33" display="mailto:info@downeastmicrowave.com"/>
    <hyperlink ref="O131" r:id="rId34" display="wa2iid@wa2iid.net"/>
    <hyperlink ref="O2" r:id="rId35" display="isham.john@qmail.com"/>
    <hyperlink ref="O104" r:id="rId36" display="stanW1LE@verizon.net"/>
    <hyperlink ref="O116" r:id="rId37" display="w1wso@comcast.net"/>
    <hyperlink ref="O15" r:id="rId38" display="k1iig@arrl.net"/>
    <hyperlink ref="O97" r:id="rId39" display="W1EX@verizon.net"/>
    <hyperlink ref="O124" r:id="rId40" display="WALNUTHIL@juno.com"/>
    <hyperlink ref="O130" r:id="rId41" display="rlfbauer@gmail.com"/>
    <hyperlink ref="O65" r:id="rId42" display="KT1J@madriver.com"/>
    <hyperlink ref="O80" r:id="rId43" display="n1sv@n1sv.com"/>
    <hyperlink ref="O108" r:id="rId44" display="medeirosaj@hotmail.com"/>
    <hyperlink ref="O100" r:id="rId45" display="mailto:lewisdyecollins@aol.com"/>
    <hyperlink ref="O126" r:id="rId46" display="tomw@wa1mba.org"/>
    <hyperlink ref="O35" r:id="rId47" display="nr2boss@aol.com"/>
    <hyperlink ref="O31" r:id="rId48" display="aflowers@frontiernet.net"/>
    <hyperlink ref="O134" r:id="rId49" display="wb2byp@arrl.net"/>
    <hyperlink ref="O12" r:id="rId50" display="Callbill@hotmail.com"/>
    <hyperlink ref="O121" r:id="rId51" display="W3EP@ARRL.net"/>
    <hyperlink ref="O17" r:id="rId52" display="AL-rs3@SBCGlobal.net"/>
    <hyperlink ref="O54" r:id="rId53" display="matt.reilly@ieee.org"/>
    <hyperlink ref="O19" r:id="rId54" display="map@mapinternet.com"/>
    <hyperlink ref="O75" r:id="rId55" display="n1jez@amsat.org"/>
    <hyperlink ref="O24" r:id="rId56" display="REMartinson@RCN.com"/>
    <hyperlink ref="O96" r:id="rId57" display="larryb@alum.mit.edu"/>
    <hyperlink ref="O106" r:id="rId58" display="ttl144@aol.com"/>
    <hyperlink ref="O133" r:id="rId59" display="http://www.valinet.com/mailman/options/microwave/wa5vjb%40flash.net"/>
    <hyperlink ref="O115" r:id="rId60" display="jrusgrove@comcast.net"/>
    <hyperlink ref="O122" r:id="rId61" display="doc@docstech.com"/>
    <hyperlink ref="O18" r:id="rId62" display="k1lps@sover.net"/>
    <hyperlink ref="O84" r:id="rId63" display="radiohpa@verizon.net"/>
    <hyperlink ref="O77" r:id="rId64" display="loosconect@aol.com"/>
    <hyperlink ref="O128" r:id="rId65" display="paul@koplow.net"/>
    <hyperlink ref="O76" r:id="rId66" display="smeuse@mara.org"/>
    <hyperlink ref="O26" r:id="rId67" display="k1whs@metrocast.net"/>
    <hyperlink ref="O99" r:id="rId68" display="w1ghz@arrl.net"/>
    <hyperlink ref="O88" r:id="rId69" display="n6cl@sbcglobal.net"/>
    <hyperlink ref="O16" r:id="rId70" display="simonianedward@aol.com"/>
    <hyperlink ref="O107" r:id="rId71" display="ghp@space.mit.edu"/>
    <hyperlink ref="O70" r:id="rId72" display="n1dpm@verizon.net"/>
    <hyperlink ref="O28" r:id="rId73" display="mailto:haystk@localnet.com"/>
    <hyperlink ref="O74" r:id="rId74" display="dngjones@verizon.net"/>
    <hyperlink ref="O72" r:id="rId75" display="n1fgy@yahoo.com"/>
    <hyperlink ref="O42" r:id="rId76" display="mailto:m.foster@ieee.org"/>
    <hyperlink ref="O114" r:id="rId77" display="W1TR@arrl.net"/>
    <hyperlink ref="O135" r:id="rId78" display="wd1v@arrl.net"/>
    <hyperlink ref="O132" r:id="rId79" display="moser@mccc.edu"/>
    <hyperlink ref="O23" r:id="rId80" display="k1pxe@arrl.net"/>
    <hyperlink ref="O94" r:id="rId81" display="tpsully@verizon.net"/>
    <hyperlink ref="O98" r:id="rId82" display="D.Twombly@yahoo.com"/>
    <hyperlink ref="O110" r:id="rId83" display="w1ril@juno.com"/>
    <hyperlink ref="O22" r:id="rId84" display="k1or@comcast.net"/>
    <hyperlink ref="O10" r:id="rId85" display="k1ca@comcast.net"/>
    <hyperlink ref="O29" r:id="rId86" display="K2CBA2@verizon.net"/>
    <hyperlink ref="O33" r:id="rId87" display="leith.mangels@att.net"/>
    <hyperlink ref="O95" r:id="rId88" display="releiper@ix.netcom.com"/>
    <hyperlink ref="O61" r:id="rId89" display="skimpel@berkshire.rr.com"/>
    <hyperlink ref="O117" r:id="rId90" display="W1ZC@myfairpoint.net"/>
    <hyperlink ref="O138" r:id="rId91" display="wz1v@arrl.net"/>
    <hyperlink ref="O125" r:id="rId92" display="wa1kwa@msn.com"/>
    <hyperlink ref="O82" r:id="rId93" display="N1ZN@arrl.net"/>
    <hyperlink ref="O111" r:id="rId94" display="john@sort.net"/>
    <hyperlink ref="O123" r:id="rId95" display="w9jj@arrl.net"/>
    <hyperlink ref="O59" r:id="rId96" display="M4187@yahoo.com"/>
    <hyperlink ref="O20" r:id="rId97" display="mike@bptrobotics.com"/>
    <hyperlink ref="O39" r:id="rId98" display="sadge@comcast.net"/>
    <hyperlink ref="O21" r:id="rId99" display="K1NKR@ARRL.NET"/>
    <hyperlink ref="O25" r:id="rId100" display="nels@flightsim.com"/>
    <hyperlink ref="O127" r:id="rId101" display="WA1RKS@yahoo.com"/>
    <hyperlink ref="O64" r:id="rId102" display="ko1i@qsl.net"/>
    <hyperlink ref="O38" r:id="rId103" display="Raythkay@hotmail.com"/>
    <hyperlink ref="O50" r:id="rId104" display="HamKB1DVU@yahoo.com"/>
    <hyperlink ref="O55" r:id="rId105" display="MCM.123@live.com"/>
    <hyperlink ref="O11" r:id="rId106" display="PMO187@gmail.com"/>
    <hyperlink ref="O4" r:id="rId107" display="sidj@day100.com"/>
    <hyperlink ref="O136" r:id="rId108" display="ww1m@arrl.net"/>
    <hyperlink ref="O52" r:id="rId109" display="martinfb111@gmail.com"/>
    <hyperlink ref="O93" r:id="rId110" display="mailto:w1aim@fairpoint.net"/>
    <hyperlink ref="O3" r:id="rId111" display="bpdaniels@gmail.com"/>
    <hyperlink ref="O8" r:id="rId112" display="john@pcsupportsolutions.com"/>
    <hyperlink ref="O43" r:id="rId113" display="ka1sun0@gmail.com"/>
    <hyperlink ref="O13" r:id="rId114" display="K1EIC@arrl.org"/>
    <hyperlink ref="O45" r:id="rId115" display="edholz@first-in-technology.com"/>
    <hyperlink ref="O32" r:id="rId116" display="k2ors@verizon.net"/>
    <hyperlink ref="O58" r:id="rId117" display="gjcollins@cox.net"/>
    <hyperlink ref="O7" r:id="rId118" display="K1KA@comcast.net"/>
    <hyperlink ref="O46" r:id="rId119" display="KA2BPP@arrl.net"/>
    <hyperlink ref="O49" r:id="rId120" display="ka2vaw@comcast.net"/>
  </hyperlinks>
  <printOptions gridLines="1" headings="1"/>
  <pageMargins left="0.75" right="0.75" top="1" bottom="1" header="0.5" footer="0.5"/>
  <pageSetup fitToHeight="2" fitToWidth="2" horizontalDpi="300" verticalDpi="300" orientation="landscape"/>
  <drawing r:id="rId12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workbookViewId="0" topLeftCell="A109">
      <selection activeCell="F140" sqref="A1:F140"/>
    </sheetView>
  </sheetViews>
  <sheetFormatPr defaultColWidth="11.421875" defaultRowHeight="12.75"/>
  <cols>
    <col min="1" max="1" width="9.421875" style="0" customWidth="1"/>
    <col min="2" max="2" width="20.7109375" style="0" customWidth="1"/>
    <col min="3" max="3" width="17.00390625" style="0" customWidth="1"/>
    <col min="4" max="4" width="5.28125" style="0" customWidth="1"/>
    <col min="5" max="5" width="10.7109375" style="0" customWidth="1"/>
    <col min="6" max="6" width="18.8515625" style="0" customWidth="1"/>
    <col min="7" max="7" width="5.140625" style="0" customWidth="1"/>
    <col min="8" max="8" width="8.8515625" style="0" customWidth="1"/>
  </cols>
  <sheetData>
    <row r="1" spans="1:8" ht="12">
      <c r="A1" s="3" t="s">
        <v>355</v>
      </c>
      <c r="B1" s="3" t="s">
        <v>354</v>
      </c>
      <c r="C1" s="3" t="s">
        <v>357</v>
      </c>
      <c r="D1" s="3" t="s">
        <v>358</v>
      </c>
      <c r="E1" s="3" t="s">
        <v>361</v>
      </c>
      <c r="F1" s="3" t="s">
        <v>363</v>
      </c>
      <c r="G1" s="3" t="s">
        <v>360</v>
      </c>
      <c r="H1" s="52" t="s">
        <v>366</v>
      </c>
    </row>
    <row r="2" spans="1:8" ht="12">
      <c r="A2" t="s">
        <v>727</v>
      </c>
      <c r="B2" t="s">
        <v>621</v>
      </c>
      <c r="C2" t="s">
        <v>340</v>
      </c>
      <c r="D2" t="s">
        <v>28</v>
      </c>
      <c r="E2" t="s">
        <v>623</v>
      </c>
      <c r="F2" t="s">
        <v>295</v>
      </c>
      <c r="G2" t="str">
        <f>IF($H2&gt;=rosterwksht!$J$145,"Y","N")</f>
        <v>N</v>
      </c>
      <c r="H2" s="51">
        <v>2014</v>
      </c>
    </row>
    <row r="3" spans="1:8" ht="12">
      <c r="A3" t="s">
        <v>1065</v>
      </c>
      <c r="B3" t="s">
        <v>1071</v>
      </c>
      <c r="C3" t="s">
        <v>1067</v>
      </c>
      <c r="D3" t="s">
        <v>28</v>
      </c>
      <c r="E3" t="s">
        <v>38</v>
      </c>
      <c r="F3" t="s">
        <v>30</v>
      </c>
      <c r="G3" t="str">
        <f>IF($H3&gt;=rosterwksht!$J$145,"Y","N")</f>
        <v>Y</v>
      </c>
      <c r="H3" s="16">
        <v>2015</v>
      </c>
    </row>
    <row r="4" spans="1:8" ht="12">
      <c r="A4" t="s">
        <v>1035</v>
      </c>
      <c r="B4" t="s">
        <v>1034</v>
      </c>
      <c r="C4" t="s">
        <v>1037</v>
      </c>
      <c r="D4" t="s">
        <v>28</v>
      </c>
      <c r="E4" t="s">
        <v>1039</v>
      </c>
      <c r="G4" t="str">
        <f>IF($H4&gt;=rosterwksht!$J$145,"Y","N")</f>
        <v>Y</v>
      </c>
      <c r="H4" s="16">
        <v>2015</v>
      </c>
    </row>
    <row r="5" spans="1:8" ht="12">
      <c r="A5" s="5" t="s">
        <v>738</v>
      </c>
      <c r="B5" s="5" t="s">
        <v>739</v>
      </c>
      <c r="C5" s="5" t="s">
        <v>741</v>
      </c>
      <c r="D5" s="5" t="s">
        <v>0</v>
      </c>
      <c r="E5" s="5" t="s">
        <v>743</v>
      </c>
      <c r="F5" s="5" t="s">
        <v>33</v>
      </c>
      <c r="G5" t="str">
        <f>IF($H5&gt;=rosterwksht!$J$145,"Y","N")</f>
        <v>Y</v>
      </c>
      <c r="H5" s="22">
        <v>2015</v>
      </c>
    </row>
    <row r="6" spans="1:8" ht="12">
      <c r="A6" s="5" t="s">
        <v>1142</v>
      </c>
      <c r="B6" s="5" t="s">
        <v>1143</v>
      </c>
      <c r="C6" s="5" t="s">
        <v>1144</v>
      </c>
      <c r="D6" s="5" t="s">
        <v>0</v>
      </c>
      <c r="E6" s="5" t="s">
        <v>5</v>
      </c>
      <c r="F6" s="5" t="s">
        <v>328</v>
      </c>
      <c r="G6" t="str">
        <f>IF($H6&gt;=rosterwksht!$J$145,"Y","N")</f>
        <v>Y</v>
      </c>
      <c r="H6" s="22">
        <v>2016</v>
      </c>
    </row>
    <row r="7" spans="1:8" ht="12">
      <c r="A7" s="5" t="s">
        <v>1106</v>
      </c>
      <c r="B7" s="5" t="s">
        <v>1107</v>
      </c>
      <c r="C7" s="5" t="s">
        <v>741</v>
      </c>
      <c r="D7" s="5" t="s">
        <v>0</v>
      </c>
      <c r="E7" s="5" t="s">
        <v>675</v>
      </c>
      <c r="F7" s="5" t="s">
        <v>1110</v>
      </c>
      <c r="G7" t="str">
        <f>IF($H7&gt;=rosterwksht!$J$145,"Y","N")</f>
        <v>Y</v>
      </c>
      <c r="H7" s="22">
        <v>2015</v>
      </c>
    </row>
    <row r="8" spans="1:8" ht="12">
      <c r="A8" s="5" t="s">
        <v>436</v>
      </c>
      <c r="B8" s="5" t="s">
        <v>435</v>
      </c>
      <c r="C8" s="5" t="s">
        <v>438</v>
      </c>
      <c r="D8" s="5" t="s">
        <v>28</v>
      </c>
      <c r="E8" s="5" t="s">
        <v>440</v>
      </c>
      <c r="F8" s="5" t="s">
        <v>441</v>
      </c>
      <c r="G8" t="str">
        <f>IF($H8&gt;=rosterwksht!$J$145,"Y","N")</f>
        <v>Y</v>
      </c>
      <c r="H8" s="22">
        <v>2015</v>
      </c>
    </row>
    <row r="9" spans="1:8" ht="12">
      <c r="A9" s="5" t="s">
        <v>509</v>
      </c>
      <c r="B9" s="5" t="s">
        <v>508</v>
      </c>
      <c r="C9" s="5" t="s">
        <v>14</v>
      </c>
      <c r="D9" s="5" t="s">
        <v>15</v>
      </c>
      <c r="E9" s="5" t="s">
        <v>16</v>
      </c>
      <c r="F9" s="5" t="s">
        <v>30</v>
      </c>
      <c r="G9" t="str">
        <f>IF($H9&gt;=rosterwksht!$J$145,"Y","N")</f>
        <v>Y</v>
      </c>
      <c r="H9" s="22">
        <v>2015</v>
      </c>
    </row>
    <row r="10" spans="1:8" ht="12">
      <c r="A10" s="5" t="s">
        <v>11</v>
      </c>
      <c r="B10" s="5" t="s">
        <v>10</v>
      </c>
      <c r="C10" s="5" t="s">
        <v>13</v>
      </c>
      <c r="D10" s="5" t="s">
        <v>0</v>
      </c>
      <c r="E10" s="5" t="s">
        <v>38</v>
      </c>
      <c r="F10" s="5"/>
      <c r="G10" t="str">
        <f>IF($H10&gt;=rosterwksht!$J$145,"Y","N")</f>
        <v>Y</v>
      </c>
      <c r="H10" s="22">
        <v>2015</v>
      </c>
    </row>
    <row r="11" spans="1:8" ht="12">
      <c r="A11" s="5" t="s">
        <v>1023</v>
      </c>
      <c r="B11" s="5" t="s">
        <v>1022</v>
      </c>
      <c r="C11" s="5" t="s">
        <v>1025</v>
      </c>
      <c r="D11" s="5" t="s">
        <v>28</v>
      </c>
      <c r="E11" s="5" t="s">
        <v>1027</v>
      </c>
      <c r="F11" s="5" t="s">
        <v>8</v>
      </c>
      <c r="G11" t="str">
        <f>IF($H11&gt;=rosterwksht!$J$145,"Y","N")</f>
        <v>Y</v>
      </c>
      <c r="H11" s="22">
        <v>2015</v>
      </c>
    </row>
    <row r="12" spans="1:8" ht="12">
      <c r="A12" t="s">
        <v>267</v>
      </c>
      <c r="B12" t="s">
        <v>266</v>
      </c>
      <c r="C12" t="s">
        <v>269</v>
      </c>
      <c r="D12" t="s">
        <v>46</v>
      </c>
      <c r="E12" t="s">
        <v>270</v>
      </c>
      <c r="F12" t="s">
        <v>9</v>
      </c>
      <c r="G12" t="str">
        <f>IF($H12&gt;=rosterwksht!$J$145,"Y","N")</f>
        <v>Y</v>
      </c>
      <c r="H12" s="22" t="s">
        <v>264</v>
      </c>
    </row>
    <row r="13" spans="1:8" ht="12">
      <c r="A13" t="s">
        <v>272</v>
      </c>
      <c r="B13" t="s">
        <v>1145</v>
      </c>
      <c r="C13" t="s">
        <v>1146</v>
      </c>
      <c r="D13" t="s">
        <v>15</v>
      </c>
      <c r="E13" t="s">
        <v>16</v>
      </c>
      <c r="F13" t="s">
        <v>275</v>
      </c>
      <c r="G13" t="str">
        <f>IF($H13&gt;=rosterwksht!$J$145,"Y","N")</f>
        <v>Y</v>
      </c>
      <c r="H13" s="22" t="s">
        <v>264</v>
      </c>
    </row>
    <row r="14" spans="1:8" ht="12">
      <c r="A14" s="5" t="s">
        <v>720</v>
      </c>
      <c r="B14" t="s">
        <v>719</v>
      </c>
      <c r="C14" t="s">
        <v>722</v>
      </c>
      <c r="D14" t="s">
        <v>28</v>
      </c>
      <c r="E14" t="s">
        <v>38</v>
      </c>
      <c r="F14" s="5" t="s">
        <v>33</v>
      </c>
      <c r="G14" t="str">
        <f>IF($H14&gt;=rosterwksht!$J$145,"Y","N")</f>
        <v>Y</v>
      </c>
      <c r="H14" s="42">
        <v>2015</v>
      </c>
    </row>
    <row r="15" spans="1:8" ht="12">
      <c r="A15" s="5" t="s">
        <v>511</v>
      </c>
      <c r="B15" t="s">
        <v>512</v>
      </c>
      <c r="C15" t="s">
        <v>514</v>
      </c>
      <c r="D15" t="s">
        <v>15</v>
      </c>
      <c r="E15" t="s">
        <v>16</v>
      </c>
      <c r="F15" s="5" t="s">
        <v>33</v>
      </c>
      <c r="G15" t="str">
        <f>IF($H15&gt;=rosterwksht!$J$145,"Y","N")</f>
        <v>Y</v>
      </c>
      <c r="H15" s="42">
        <v>2015</v>
      </c>
    </row>
    <row r="16" spans="1:8" ht="12">
      <c r="A16" t="s">
        <v>473</v>
      </c>
      <c r="B16" t="s">
        <v>472</v>
      </c>
      <c r="C16" t="s">
        <v>475</v>
      </c>
      <c r="D16" t="s">
        <v>28</v>
      </c>
      <c r="E16" t="s">
        <v>236</v>
      </c>
      <c r="F16" t="s">
        <v>477</v>
      </c>
      <c r="G16" t="str">
        <f>IF($H16&gt;=rosterwksht!$J$145,"Y","N")</f>
        <v>Y</v>
      </c>
      <c r="H16" s="22">
        <v>2015</v>
      </c>
    </row>
    <row r="17" spans="1:8" ht="12">
      <c r="A17" s="5" t="s">
        <v>19</v>
      </c>
      <c r="B17" s="5" t="s">
        <v>1147</v>
      </c>
      <c r="C17" s="5" t="s">
        <v>1148</v>
      </c>
      <c r="D17" s="5" t="s">
        <v>15</v>
      </c>
      <c r="E17" s="5" t="s">
        <v>16</v>
      </c>
      <c r="F17" s="5" t="s">
        <v>23</v>
      </c>
      <c r="G17" t="str">
        <f>IF($H17&gt;=rosterwksht!$J$145,"Y","N")</f>
        <v>Y</v>
      </c>
      <c r="H17" s="22">
        <v>2015</v>
      </c>
    </row>
    <row r="18" spans="1:8" ht="12">
      <c r="A18" t="s">
        <v>324</v>
      </c>
      <c r="B18" t="s">
        <v>1149</v>
      </c>
      <c r="C18" t="s">
        <v>326</v>
      </c>
      <c r="D18" t="s">
        <v>55</v>
      </c>
      <c r="E18" t="s">
        <v>327</v>
      </c>
      <c r="F18" t="s">
        <v>328</v>
      </c>
      <c r="G18" t="str">
        <f>IF($H18&gt;=rosterwksht!$J$145,"Y","N")</f>
        <v>Y</v>
      </c>
      <c r="H18" s="22">
        <v>2015</v>
      </c>
    </row>
    <row r="19" spans="1:8" ht="12">
      <c r="A19" t="s">
        <v>25</v>
      </c>
      <c r="B19" t="s">
        <v>1150</v>
      </c>
      <c r="C19" t="s">
        <v>1151</v>
      </c>
      <c r="D19" t="s">
        <v>28</v>
      </c>
      <c r="E19" t="s">
        <v>633</v>
      </c>
      <c r="F19" t="s">
        <v>6</v>
      </c>
      <c r="G19" t="str">
        <f>IF($H19&gt;=rosterwksht!$J$145,"Y","N")</f>
        <v>Y</v>
      </c>
      <c r="H19" s="38">
        <v>2034</v>
      </c>
    </row>
    <row r="20" spans="1:8" ht="12">
      <c r="A20" t="s">
        <v>940</v>
      </c>
      <c r="B20" t="s">
        <v>939</v>
      </c>
      <c r="C20" t="s">
        <v>1152</v>
      </c>
      <c r="D20" t="s">
        <v>15</v>
      </c>
      <c r="E20" t="s">
        <v>944</v>
      </c>
      <c r="F20" t="s">
        <v>33</v>
      </c>
      <c r="G20" t="str">
        <f>IF($H20&gt;=rosterwksht!$J$145,"Y","N")</f>
        <v>N</v>
      </c>
      <c r="H20" s="47">
        <v>2014</v>
      </c>
    </row>
    <row r="21" spans="1:8" ht="12">
      <c r="A21" t="s">
        <v>964</v>
      </c>
      <c r="B21" t="s">
        <v>963</v>
      </c>
      <c r="C21" t="s">
        <v>966</v>
      </c>
      <c r="D21" t="s">
        <v>28</v>
      </c>
      <c r="E21" t="s">
        <v>968</v>
      </c>
      <c r="F21" t="s">
        <v>6</v>
      </c>
      <c r="G21" t="str">
        <f>IF($H21&gt;=rosterwksht!$J$145,"Y","N")</f>
        <v>Y</v>
      </c>
      <c r="H21" s="22">
        <v>2015</v>
      </c>
    </row>
    <row r="22" spans="1:8" ht="12">
      <c r="A22" s="5" t="s">
        <v>35</v>
      </c>
      <c r="B22" s="5" t="s">
        <v>34</v>
      </c>
      <c r="C22" s="5" t="s">
        <v>37</v>
      </c>
      <c r="D22" s="5" t="s">
        <v>0</v>
      </c>
      <c r="E22" s="5" t="s">
        <v>544</v>
      </c>
      <c r="F22" s="5" t="s">
        <v>6</v>
      </c>
      <c r="G22" t="str">
        <f>IF($H22&gt;=rosterwksht!$J$145,"Y","N")</f>
        <v>Y</v>
      </c>
      <c r="H22" s="22">
        <v>2016</v>
      </c>
    </row>
    <row r="23" spans="1:8" ht="12">
      <c r="A23" s="5" t="s">
        <v>421</v>
      </c>
      <c r="B23" s="5" t="s">
        <v>422</v>
      </c>
      <c r="C23" s="5" t="s">
        <v>32</v>
      </c>
      <c r="D23" s="5" t="s">
        <v>15</v>
      </c>
      <c r="E23" s="5" t="s">
        <v>578</v>
      </c>
      <c r="F23" s="5" t="s">
        <v>33</v>
      </c>
      <c r="G23" t="str">
        <f>IF($H23&gt;=rosterwksht!$J$145,"Y","N")</f>
        <v>Y</v>
      </c>
      <c r="H23" s="22">
        <v>2015</v>
      </c>
    </row>
    <row r="24" spans="1:8" ht="12">
      <c r="A24" t="s">
        <v>620</v>
      </c>
      <c r="B24" t="s">
        <v>130</v>
      </c>
      <c r="C24" t="s">
        <v>132</v>
      </c>
      <c r="D24" t="s">
        <v>28</v>
      </c>
      <c r="E24" t="s">
        <v>134</v>
      </c>
      <c r="F24" t="s">
        <v>8</v>
      </c>
      <c r="G24" t="str">
        <f>IF($H24&gt;=rosterwksht!$J$145,"Y","N")</f>
        <v>Y</v>
      </c>
      <c r="H24" s="22">
        <v>2015</v>
      </c>
    </row>
    <row r="25" spans="1:8" ht="12">
      <c r="A25" t="s">
        <v>973</v>
      </c>
      <c r="B25" t="s">
        <v>972</v>
      </c>
      <c r="C25" t="s">
        <v>975</v>
      </c>
      <c r="D25" t="s">
        <v>28</v>
      </c>
      <c r="E25" t="s">
        <v>977</v>
      </c>
      <c r="F25" t="s">
        <v>62</v>
      </c>
      <c r="G25" t="str">
        <f>IF($H25&gt;=rosterwksht!$J$145,"Y","N")</f>
        <v>Y</v>
      </c>
      <c r="H25" s="22">
        <v>2015</v>
      </c>
    </row>
    <row r="26" spans="1:8" ht="12">
      <c r="A26" s="5" t="s">
        <v>43</v>
      </c>
      <c r="B26" s="5" t="s">
        <v>42</v>
      </c>
      <c r="C26" s="5" t="s">
        <v>45</v>
      </c>
      <c r="D26" s="5" t="s">
        <v>46</v>
      </c>
      <c r="E26" s="5" t="s">
        <v>336</v>
      </c>
      <c r="F26" s="5" t="s">
        <v>606</v>
      </c>
      <c r="G26" t="str">
        <f>IF($H26&gt;=rosterwksht!$J$145,"Y","N")</f>
        <v>N</v>
      </c>
      <c r="H26" s="44">
        <v>2013</v>
      </c>
    </row>
    <row r="27" spans="1:8" ht="12">
      <c r="A27" s="5" t="s">
        <v>48</v>
      </c>
      <c r="B27" s="5" t="s">
        <v>1153</v>
      </c>
      <c r="C27" s="5" t="s">
        <v>1154</v>
      </c>
      <c r="D27" s="5" t="s">
        <v>15</v>
      </c>
      <c r="E27" s="5" t="s">
        <v>865</v>
      </c>
      <c r="F27" s="5" t="s">
        <v>33</v>
      </c>
      <c r="G27" t="str">
        <f>IF($H27&gt;=rosterwksht!$J$145,"Y","N")</f>
        <v>Y</v>
      </c>
      <c r="H27" s="22">
        <v>2016</v>
      </c>
    </row>
    <row r="28" spans="1:8" ht="12">
      <c r="A28" s="5" t="s">
        <v>52</v>
      </c>
      <c r="B28" s="5" t="s">
        <v>1155</v>
      </c>
      <c r="C28" s="5" t="s">
        <v>1156</v>
      </c>
      <c r="D28" s="5" t="s">
        <v>55</v>
      </c>
      <c r="E28" s="5" t="s">
        <v>641</v>
      </c>
      <c r="F28" s="5" t="s">
        <v>642</v>
      </c>
      <c r="G28" t="str">
        <f>IF($H28&gt;=rosterwksht!$J$145,"Y","N")</f>
        <v>Y</v>
      </c>
      <c r="H28" s="22">
        <v>2015</v>
      </c>
    </row>
    <row r="29" spans="1:8" ht="12">
      <c r="A29" s="5" t="s">
        <v>57</v>
      </c>
      <c r="B29" s="5" t="s">
        <v>1157</v>
      </c>
      <c r="C29" s="5" t="s">
        <v>1158</v>
      </c>
      <c r="D29" s="5" t="s">
        <v>60</v>
      </c>
      <c r="E29" s="5" t="s">
        <v>29</v>
      </c>
      <c r="F29" s="5" t="s">
        <v>33</v>
      </c>
      <c r="G29" t="str">
        <f>IF($H29&gt;=rosterwksht!$J$145,"Y","N")</f>
        <v>Y</v>
      </c>
      <c r="H29" s="22">
        <v>2015</v>
      </c>
    </row>
    <row r="30" spans="1:8" ht="12">
      <c r="A30" s="5" t="s">
        <v>842</v>
      </c>
      <c r="B30" s="5" t="s">
        <v>841</v>
      </c>
      <c r="C30" s="5" t="s">
        <v>844</v>
      </c>
      <c r="D30" s="5" t="s">
        <v>60</v>
      </c>
      <c r="E30" s="5" t="s">
        <v>846</v>
      </c>
      <c r="F30" s="5" t="s">
        <v>62</v>
      </c>
      <c r="G30" t="str">
        <f>IF($H30&gt;=rosterwksht!$J$145,"Y","N")</f>
        <v>Y</v>
      </c>
      <c r="H30" s="22">
        <v>2015</v>
      </c>
    </row>
    <row r="31" spans="1:8" ht="12">
      <c r="A31" t="s">
        <v>279</v>
      </c>
      <c r="B31" t="s">
        <v>278</v>
      </c>
      <c r="C31" t="s">
        <v>280</v>
      </c>
      <c r="D31" t="s">
        <v>60</v>
      </c>
      <c r="E31" t="s">
        <v>9</v>
      </c>
      <c r="F31" t="s">
        <v>9</v>
      </c>
      <c r="G31" t="str">
        <f>IF($H31&gt;=rosterwksht!$J$145,"Y","N")</f>
        <v>Y</v>
      </c>
      <c r="H31" s="22" t="s">
        <v>264</v>
      </c>
    </row>
    <row r="32" spans="1:8" ht="12">
      <c r="A32" s="5" t="s">
        <v>1092</v>
      </c>
      <c r="B32" s="5" t="s">
        <v>1091</v>
      </c>
      <c r="C32" s="5" t="s">
        <v>1094</v>
      </c>
      <c r="D32" s="5" t="s">
        <v>28</v>
      </c>
      <c r="E32" s="5" t="s">
        <v>1096</v>
      </c>
      <c r="F32" s="5" t="s">
        <v>1097</v>
      </c>
      <c r="G32" t="str">
        <f>IF($H32&gt;=rosterwksht!$J$145,"Y","N")</f>
        <v>Y</v>
      </c>
      <c r="H32" s="22">
        <v>2015</v>
      </c>
    </row>
    <row r="33" spans="1:8" ht="12">
      <c r="A33" s="5" t="s">
        <v>64</v>
      </c>
      <c r="B33" s="5" t="s">
        <v>1159</v>
      </c>
      <c r="C33" s="5" t="s">
        <v>66</v>
      </c>
      <c r="D33" s="5" t="s">
        <v>67</v>
      </c>
      <c r="E33" s="5" t="s">
        <v>16</v>
      </c>
      <c r="F33" s="5" t="s">
        <v>68</v>
      </c>
      <c r="G33" t="str">
        <f>IF($H33&gt;=rosterwksht!$J$145,"Y","N")</f>
        <v>N</v>
      </c>
      <c r="H33" s="45">
        <v>2014</v>
      </c>
    </row>
    <row r="34" spans="1:8" ht="12">
      <c r="A34" t="s">
        <v>282</v>
      </c>
      <c r="B34" t="s">
        <v>1160</v>
      </c>
      <c r="C34" t="s">
        <v>1161</v>
      </c>
      <c r="D34" t="s">
        <v>231</v>
      </c>
      <c r="E34" t="s">
        <v>265</v>
      </c>
      <c r="F34" t="s">
        <v>9</v>
      </c>
      <c r="G34" t="str">
        <f>IF($H34&gt;=rosterwksht!$J$145,"Y","N")</f>
        <v>Y</v>
      </c>
      <c r="H34" s="22" t="s">
        <v>264</v>
      </c>
    </row>
    <row r="35" spans="1:8" ht="12">
      <c r="A35" t="s">
        <v>287</v>
      </c>
      <c r="B35" t="s">
        <v>286</v>
      </c>
      <c r="C35" t="s">
        <v>289</v>
      </c>
      <c r="D35" t="s">
        <v>100</v>
      </c>
      <c r="G35" t="str">
        <f>IF($H35&gt;=rosterwksht!$J$145,"Y","N")</f>
        <v>Y</v>
      </c>
      <c r="H35" s="22" t="s">
        <v>264</v>
      </c>
    </row>
    <row r="36" spans="1:8" ht="12">
      <c r="A36" s="5" t="s">
        <v>790</v>
      </c>
      <c r="B36" s="5" t="s">
        <v>789</v>
      </c>
      <c r="C36" s="5" t="s">
        <v>792</v>
      </c>
      <c r="D36" s="5" t="s">
        <v>793</v>
      </c>
      <c r="E36" s="5" t="s">
        <v>795</v>
      </c>
      <c r="F36" s="5" t="s">
        <v>8</v>
      </c>
      <c r="G36" t="str">
        <f>IF($H36&gt;=rosterwksht!$J$145,"Y","N")</f>
        <v>Y</v>
      </c>
      <c r="H36" s="22">
        <v>2015</v>
      </c>
    </row>
    <row r="37" spans="1:8" ht="12">
      <c r="A37" s="5" t="s">
        <v>71</v>
      </c>
      <c r="B37" s="5" t="s">
        <v>70</v>
      </c>
      <c r="C37" s="5" t="s">
        <v>73</v>
      </c>
      <c r="D37" s="5" t="s">
        <v>15</v>
      </c>
      <c r="E37" s="5" t="s">
        <v>74</v>
      </c>
      <c r="F37" s="5" t="s">
        <v>62</v>
      </c>
      <c r="G37" t="str">
        <f>IF($H37&gt;=rosterwksht!$J$145,"Y","N")</f>
        <v>Y</v>
      </c>
      <c r="H37" s="22">
        <v>2016</v>
      </c>
    </row>
    <row r="38" spans="1:8" ht="12">
      <c r="A38" s="5" t="s">
        <v>997</v>
      </c>
      <c r="B38" s="5" t="s">
        <v>996</v>
      </c>
      <c r="C38" s="5" t="s">
        <v>999</v>
      </c>
      <c r="D38" s="5" t="s">
        <v>28</v>
      </c>
      <c r="E38" s="5" t="s">
        <v>1001</v>
      </c>
      <c r="F38" s="5" t="s">
        <v>1002</v>
      </c>
      <c r="G38" t="str">
        <f>IF($H38&gt;=rosterwksht!$J$145,"Y","N")</f>
        <v>Y</v>
      </c>
      <c r="H38" s="22">
        <v>2015</v>
      </c>
    </row>
    <row r="39" spans="1:8" ht="12">
      <c r="A39" s="5" t="s">
        <v>949</v>
      </c>
      <c r="B39" s="5" t="s">
        <v>948</v>
      </c>
      <c r="C39" s="5" t="s">
        <v>951</v>
      </c>
      <c r="D39" s="5" t="s">
        <v>28</v>
      </c>
      <c r="E39" s="5" t="s">
        <v>38</v>
      </c>
      <c r="F39" s="5" t="s">
        <v>275</v>
      </c>
      <c r="G39" t="str">
        <f>IF($H39&gt;=rosterwksht!$J$145,"Y","N")</f>
        <v>N</v>
      </c>
      <c r="H39" s="45">
        <v>2014</v>
      </c>
    </row>
    <row r="40" spans="1:8" ht="12">
      <c r="A40" s="5" t="s">
        <v>416</v>
      </c>
      <c r="B40" s="5" t="s">
        <v>415</v>
      </c>
      <c r="C40" s="5" t="s">
        <v>418</v>
      </c>
      <c r="D40" s="5" t="s">
        <v>55</v>
      </c>
      <c r="E40" s="5" t="s">
        <v>581</v>
      </c>
      <c r="F40" s="5" t="s">
        <v>580</v>
      </c>
      <c r="G40" t="str">
        <f>IF($H40&gt;=rosterwksht!$J$145,"Y","N")</f>
        <v>Y</v>
      </c>
      <c r="H40" s="22">
        <v>2015</v>
      </c>
    </row>
    <row r="41" spans="1:8" ht="12">
      <c r="A41" s="5" t="s">
        <v>547</v>
      </c>
      <c r="B41" s="5" t="s">
        <v>546</v>
      </c>
      <c r="C41" s="5" t="s">
        <v>549</v>
      </c>
      <c r="D41" s="5" t="s">
        <v>0</v>
      </c>
      <c r="E41" s="5" t="s">
        <v>38</v>
      </c>
      <c r="F41" s="5"/>
      <c r="G41" t="str">
        <f>IF($H41&gt;=rosterwksht!$J$145,"Y","N")</f>
        <v>Y</v>
      </c>
      <c r="H41" s="22">
        <v>2015</v>
      </c>
    </row>
    <row r="42" spans="1:8" ht="12">
      <c r="A42" s="5" t="s">
        <v>331</v>
      </c>
      <c r="B42" s="5" t="s">
        <v>330</v>
      </c>
      <c r="C42" s="5" t="s">
        <v>333</v>
      </c>
      <c r="D42" s="5" t="s">
        <v>28</v>
      </c>
      <c r="E42" s="5" t="s">
        <v>334</v>
      </c>
      <c r="F42" s="5" t="s">
        <v>97</v>
      </c>
      <c r="G42" t="str">
        <f>IF($H42&gt;=rosterwksht!$J$145,"Y","N")</f>
        <v>Y</v>
      </c>
      <c r="H42" s="22">
        <v>2015</v>
      </c>
    </row>
    <row r="43" spans="1:8" ht="12">
      <c r="A43" s="5" t="s">
        <v>78</v>
      </c>
      <c r="B43" s="5" t="s">
        <v>77</v>
      </c>
      <c r="C43" s="5" t="s">
        <v>80</v>
      </c>
      <c r="D43" s="5" t="s">
        <v>28</v>
      </c>
      <c r="E43" s="5" t="s">
        <v>81</v>
      </c>
      <c r="F43" s="5" t="s">
        <v>596</v>
      </c>
      <c r="G43" t="str">
        <f>IF($H43&gt;=rosterwksht!$J$145,"Y","N")</f>
        <v>Y</v>
      </c>
      <c r="H43" s="22">
        <v>2015</v>
      </c>
    </row>
    <row r="44" spans="1:8" ht="12">
      <c r="A44" t="s">
        <v>292</v>
      </c>
      <c r="B44" t="s">
        <v>1162</v>
      </c>
      <c r="C44" t="s">
        <v>14</v>
      </c>
      <c r="D44" t="s">
        <v>15</v>
      </c>
      <c r="E44" t="s">
        <v>16</v>
      </c>
      <c r="F44" t="s">
        <v>295</v>
      </c>
      <c r="G44" t="str">
        <f>IF($H44&gt;=rosterwksht!$J$145,"Y","N")</f>
        <v>Y</v>
      </c>
      <c r="H44" s="22" t="s">
        <v>264</v>
      </c>
    </row>
    <row r="45" spans="1:8" ht="12">
      <c r="A45" s="5" t="s">
        <v>1081</v>
      </c>
      <c r="B45" s="5" t="s">
        <v>1080</v>
      </c>
      <c r="C45" s="5" t="s">
        <v>1083</v>
      </c>
      <c r="D45" s="5" t="s">
        <v>0</v>
      </c>
      <c r="E45" s="5" t="s">
        <v>38</v>
      </c>
      <c r="F45" s="5" t="s">
        <v>1085</v>
      </c>
      <c r="G45" t="str">
        <f>IF($H45&gt;=rosterwksht!$J$145,"Y","N")</f>
        <v>Y</v>
      </c>
      <c r="H45" s="22">
        <v>2015</v>
      </c>
    </row>
    <row r="46" spans="1:8" ht="12">
      <c r="A46" s="5" t="s">
        <v>1115</v>
      </c>
      <c r="B46" s="5" t="s">
        <v>1116</v>
      </c>
      <c r="C46" s="5" t="s">
        <v>1118</v>
      </c>
      <c r="D46" s="5" t="s">
        <v>60</v>
      </c>
      <c r="E46" s="5" t="s">
        <v>811</v>
      </c>
      <c r="F46" s="5" t="s">
        <v>1002</v>
      </c>
      <c r="G46" t="str">
        <f>IF($H46&gt;=rosterwksht!$J$145,"Y","N")</f>
        <v>Y</v>
      </c>
      <c r="H46" s="22">
        <v>2015</v>
      </c>
    </row>
    <row r="47" spans="1:8" ht="12">
      <c r="A47" t="s">
        <v>807</v>
      </c>
      <c r="B47" t="s">
        <v>806</v>
      </c>
      <c r="C47" t="s">
        <v>809</v>
      </c>
      <c r="D47" t="s">
        <v>60</v>
      </c>
      <c r="E47" t="s">
        <v>811</v>
      </c>
      <c r="F47" t="s">
        <v>41</v>
      </c>
      <c r="G47" t="str">
        <f>IF($H47&gt;=rosterwksht!$J$145,"Y","N")</f>
        <v>Y</v>
      </c>
      <c r="H47" s="22">
        <v>2017</v>
      </c>
    </row>
    <row r="48" spans="1:8" ht="12">
      <c r="A48" t="s">
        <v>879</v>
      </c>
      <c r="B48" t="s">
        <v>878</v>
      </c>
      <c r="C48" t="s">
        <v>881</v>
      </c>
      <c r="D48" t="s">
        <v>28</v>
      </c>
      <c r="E48" t="s">
        <v>38</v>
      </c>
      <c r="F48" t="s">
        <v>883</v>
      </c>
      <c r="G48" t="str">
        <f>IF($H48&gt;=rosterwksht!$J$145,"Y","N")</f>
        <v>Y</v>
      </c>
      <c r="H48" s="22">
        <v>2015</v>
      </c>
    </row>
    <row r="49" spans="1:8" ht="12">
      <c r="A49" t="s">
        <v>1127</v>
      </c>
      <c r="B49" t="s">
        <v>1126</v>
      </c>
      <c r="C49" t="s">
        <v>614</v>
      </c>
      <c r="D49" t="s">
        <v>15</v>
      </c>
      <c r="E49" t="s">
        <v>1130</v>
      </c>
      <c r="F49" t="s">
        <v>275</v>
      </c>
      <c r="G49" t="str">
        <f>IF($H49&gt;=rosterwksht!$J$145,"Y","N")</f>
        <v>Y</v>
      </c>
      <c r="H49" s="22">
        <v>2016</v>
      </c>
    </row>
    <row r="50" spans="1:8" ht="12">
      <c r="A50" t="s">
        <v>1009</v>
      </c>
      <c r="B50" t="s">
        <v>1008</v>
      </c>
      <c r="C50" t="s">
        <v>1011</v>
      </c>
      <c r="D50" t="s">
        <v>28</v>
      </c>
      <c r="E50" t="s">
        <v>29</v>
      </c>
      <c r="F50" t="s">
        <v>8</v>
      </c>
      <c r="G50" t="str">
        <f>IF($H50&gt;=rosterwksht!$J$145,"Y","N")</f>
        <v>Y</v>
      </c>
      <c r="H50" s="22">
        <v>2015</v>
      </c>
    </row>
    <row r="51" spans="1:8" ht="12">
      <c r="A51" s="5" t="s">
        <v>711</v>
      </c>
      <c r="B51" s="5" t="s">
        <v>712</v>
      </c>
      <c r="C51" s="5" t="s">
        <v>714</v>
      </c>
      <c r="D51" s="5" t="s">
        <v>15</v>
      </c>
      <c r="E51" s="5" t="s">
        <v>718</v>
      </c>
      <c r="F51" s="5" t="s">
        <v>8</v>
      </c>
      <c r="G51" t="str">
        <f>IF($H51&gt;=rosterwksht!$J$145,"Y","N")</f>
        <v>N</v>
      </c>
      <c r="H51" s="45">
        <v>2014</v>
      </c>
    </row>
    <row r="52" spans="1:8" ht="12">
      <c r="A52" s="5" t="s">
        <v>1052</v>
      </c>
      <c r="B52" s="5" t="s">
        <v>1061</v>
      </c>
      <c r="C52" s="5" t="s">
        <v>1054</v>
      </c>
      <c r="D52" s="5" t="s">
        <v>55</v>
      </c>
      <c r="E52" s="5" t="s">
        <v>1056</v>
      </c>
      <c r="F52" s="5"/>
      <c r="G52" t="str">
        <f>IF($H52&gt;=rosterwksht!$J$145,"Y","N")</f>
        <v>Y</v>
      </c>
      <c r="H52" s="22">
        <v>2015</v>
      </c>
    </row>
    <row r="53" spans="1:8" ht="12">
      <c r="A53" s="5" t="s">
        <v>767</v>
      </c>
      <c r="B53" s="5" t="s">
        <v>766</v>
      </c>
      <c r="C53" s="5" t="s">
        <v>768</v>
      </c>
      <c r="D53" s="5" t="s">
        <v>28</v>
      </c>
      <c r="E53" s="5" t="s">
        <v>38</v>
      </c>
      <c r="F53" s="5" t="s">
        <v>1122</v>
      </c>
      <c r="G53" t="str">
        <f>IF($H53&gt;=rosterwksht!$J$145,"Y","N")</f>
        <v>Y</v>
      </c>
      <c r="H53" s="22">
        <v>2016</v>
      </c>
    </row>
    <row r="54" spans="1:8" ht="12">
      <c r="A54" s="5" t="s">
        <v>84</v>
      </c>
      <c r="B54" s="5" t="s">
        <v>83</v>
      </c>
      <c r="C54" s="5" t="s">
        <v>86</v>
      </c>
      <c r="D54" s="5" t="s">
        <v>28</v>
      </c>
      <c r="E54" s="5" t="s">
        <v>38</v>
      </c>
      <c r="F54" s="5" t="s">
        <v>275</v>
      </c>
      <c r="G54" t="str">
        <f>IF($H54&gt;=rosterwksht!$J$145,"Y","N")</f>
        <v>N</v>
      </c>
      <c r="H54" s="45">
        <v>2014</v>
      </c>
    </row>
    <row r="55" spans="1:8" ht="12">
      <c r="A55" s="5" t="s">
        <v>1016</v>
      </c>
      <c r="B55" s="5" t="s">
        <v>1015</v>
      </c>
      <c r="C55" s="5" t="s">
        <v>1018</v>
      </c>
      <c r="D55" s="5" t="s">
        <v>28</v>
      </c>
      <c r="E55" s="5"/>
      <c r="F55" s="5" t="s">
        <v>883</v>
      </c>
      <c r="G55" t="str">
        <f>IF($H55&gt;=rosterwksht!$J$145,"Y","N")</f>
        <v>Y</v>
      </c>
      <c r="H55" s="22">
        <v>2015</v>
      </c>
    </row>
    <row r="56" spans="1:8" ht="12">
      <c r="A56" s="5" t="s">
        <v>902</v>
      </c>
      <c r="B56" s="5" t="s">
        <v>901</v>
      </c>
      <c r="C56" s="5" t="s">
        <v>904</v>
      </c>
      <c r="D56" s="5" t="s">
        <v>60</v>
      </c>
      <c r="E56" s="5"/>
      <c r="F56" s="5" t="s">
        <v>906</v>
      </c>
      <c r="G56" t="str">
        <f>IF($H56&gt;=rosterwksht!$J$145,"Y","N")</f>
        <v>N</v>
      </c>
      <c r="H56" s="45">
        <v>2014</v>
      </c>
    </row>
    <row r="57" spans="1:8" ht="12">
      <c r="A57" s="5" t="s">
        <v>1100</v>
      </c>
      <c r="B57" s="5" t="s">
        <v>1099</v>
      </c>
      <c r="C57" s="5" t="s">
        <v>1102</v>
      </c>
      <c r="D57" s="5" t="s">
        <v>15</v>
      </c>
      <c r="E57" s="5"/>
      <c r="F57" s="5" t="s">
        <v>1002</v>
      </c>
      <c r="G57" t="str">
        <f>IF($H57&gt;=rosterwksht!$J$145,"Y","N")</f>
        <v>Y</v>
      </c>
      <c r="H57" s="22">
        <v>2015</v>
      </c>
    </row>
    <row r="58" spans="1:8" ht="12">
      <c r="A58" t="s">
        <v>501</v>
      </c>
      <c r="B58" t="s">
        <v>500</v>
      </c>
      <c r="C58" t="s">
        <v>503</v>
      </c>
      <c r="D58" t="s">
        <v>15</v>
      </c>
      <c r="E58" t="s">
        <v>505</v>
      </c>
      <c r="F58" t="s">
        <v>8</v>
      </c>
      <c r="G58" t="str">
        <f>IF($H58&gt;=rosterwksht!$J$145,"Y","N")</f>
        <v>Y</v>
      </c>
      <c r="H58" s="42">
        <v>2016</v>
      </c>
    </row>
    <row r="59" spans="1:8" ht="12">
      <c r="A59" s="5" t="s">
        <v>932</v>
      </c>
      <c r="B59" s="5" t="s">
        <v>931</v>
      </c>
      <c r="C59" s="5" t="s">
        <v>66</v>
      </c>
      <c r="D59" s="5" t="s">
        <v>15</v>
      </c>
      <c r="E59" s="5" t="s">
        <v>934</v>
      </c>
      <c r="F59" s="5" t="s">
        <v>935</v>
      </c>
      <c r="G59" t="str">
        <f>IF($H59&gt;=rosterwksht!$J$145,"Y","N")</f>
        <v>Y</v>
      </c>
      <c r="H59" s="22">
        <v>2015</v>
      </c>
    </row>
    <row r="60" spans="1:8" ht="12">
      <c r="A60" t="s">
        <v>697</v>
      </c>
      <c r="B60" t="s">
        <v>696</v>
      </c>
      <c r="C60" t="s">
        <v>269</v>
      </c>
      <c r="D60" t="s">
        <v>60</v>
      </c>
      <c r="E60" t="s">
        <v>700</v>
      </c>
      <c r="F60" t="s">
        <v>39</v>
      </c>
      <c r="G60" t="str">
        <f>IF($H60&gt;=rosterwksht!$J$145,"Y","N")</f>
        <v>Y</v>
      </c>
      <c r="H60" s="22">
        <v>2017</v>
      </c>
    </row>
    <row r="61" spans="1:8" ht="12">
      <c r="A61" s="5" t="s">
        <v>88</v>
      </c>
      <c r="B61" s="5" t="s">
        <v>87</v>
      </c>
      <c r="C61" s="5" t="s">
        <v>90</v>
      </c>
      <c r="D61" s="5" t="s">
        <v>28</v>
      </c>
      <c r="E61" s="5" t="s">
        <v>754</v>
      </c>
      <c r="F61" s="5" t="s">
        <v>9</v>
      </c>
      <c r="G61" t="str">
        <f>IF($H61&gt;=rosterwksht!$J$145,"Y","N")</f>
        <v>Y</v>
      </c>
      <c r="H61" s="22">
        <v>2015</v>
      </c>
    </row>
    <row r="62" spans="1:8" ht="12">
      <c r="A62" s="5" t="s">
        <v>830</v>
      </c>
      <c r="B62" s="5" t="s">
        <v>829</v>
      </c>
      <c r="C62" s="5" t="s">
        <v>832</v>
      </c>
      <c r="D62" s="5" t="s">
        <v>231</v>
      </c>
      <c r="E62" s="5" t="s">
        <v>834</v>
      </c>
      <c r="F62" s="5" t="s">
        <v>539</v>
      </c>
      <c r="G62" t="str">
        <f>IF($H62&gt;=rosterwksht!$J$145,"Y","N")</f>
        <v>Y</v>
      </c>
      <c r="H62" s="22">
        <v>2017</v>
      </c>
    </row>
    <row r="63" spans="1:8" ht="12">
      <c r="A63" s="5" t="s">
        <v>816</v>
      </c>
      <c r="B63" s="5" t="s">
        <v>815</v>
      </c>
      <c r="C63" s="5" t="s">
        <v>257</v>
      </c>
      <c r="D63" s="5" t="s">
        <v>0</v>
      </c>
      <c r="E63" s="5" t="s">
        <v>259</v>
      </c>
      <c r="F63" s="5" t="s">
        <v>643</v>
      </c>
      <c r="G63" t="str">
        <f>IF($H63&gt;=rosterwksht!$J$145,"Y","N")</f>
        <v>N</v>
      </c>
      <c r="H63" s="45">
        <v>2014</v>
      </c>
    </row>
    <row r="64" spans="1:8" ht="12">
      <c r="A64" s="5" t="s">
        <v>990</v>
      </c>
      <c r="B64" s="5" t="s">
        <v>989</v>
      </c>
      <c r="C64" s="5" t="s">
        <v>881</v>
      </c>
      <c r="D64" s="5" t="s">
        <v>28</v>
      </c>
      <c r="E64" s="5" t="s">
        <v>38</v>
      </c>
      <c r="F64" s="5" t="s">
        <v>146</v>
      </c>
      <c r="G64" t="str">
        <f>IF($H64&gt;=rosterwksht!$J$145,"Y","N")</f>
        <v>Y</v>
      </c>
      <c r="H64" s="22">
        <v>2015</v>
      </c>
    </row>
    <row r="65" spans="1:8" ht="12">
      <c r="A65" s="5" t="s">
        <v>93</v>
      </c>
      <c r="B65" s="5" t="s">
        <v>92</v>
      </c>
      <c r="C65" s="5" t="s">
        <v>95</v>
      </c>
      <c r="D65" s="5" t="s">
        <v>55</v>
      </c>
      <c r="E65" s="5" t="s">
        <v>96</v>
      </c>
      <c r="F65" s="5" t="s">
        <v>97</v>
      </c>
      <c r="G65" t="str">
        <f>IF($H65&gt;=rosterwksht!$J$145,"Y","N")</f>
        <v>N</v>
      </c>
      <c r="H65" s="44">
        <v>2013</v>
      </c>
    </row>
    <row r="66" spans="1:8" ht="12">
      <c r="A66" t="s">
        <v>679</v>
      </c>
      <c r="B66" t="s">
        <v>678</v>
      </c>
      <c r="C66" t="s">
        <v>681</v>
      </c>
      <c r="D66" t="s">
        <v>55</v>
      </c>
      <c r="E66" t="s">
        <v>683</v>
      </c>
      <c r="F66" t="s">
        <v>62</v>
      </c>
      <c r="G66" t="str">
        <f>IF($H66&gt;=rosterwksht!$J$145,"Y","N")</f>
        <v>Y</v>
      </c>
      <c r="H66" s="42">
        <v>2016</v>
      </c>
    </row>
    <row r="67" spans="1:8" ht="12">
      <c r="A67" t="s">
        <v>823</v>
      </c>
      <c r="B67" t="s">
        <v>822</v>
      </c>
      <c r="C67" t="s">
        <v>101</v>
      </c>
      <c r="D67" t="s">
        <v>0</v>
      </c>
      <c r="E67" t="s">
        <v>825</v>
      </c>
      <c r="G67" t="str">
        <f>IF($H67&gt;=rosterwksht!$J$145,"Y","N")</f>
        <v>N</v>
      </c>
      <c r="H67" s="46">
        <v>2014</v>
      </c>
    </row>
    <row r="68" spans="1:8" ht="12">
      <c r="A68" t="s">
        <v>853</v>
      </c>
      <c r="B68" t="s">
        <v>852</v>
      </c>
      <c r="C68" t="s">
        <v>855</v>
      </c>
      <c r="D68" t="s">
        <v>28</v>
      </c>
      <c r="E68" t="s">
        <v>1033</v>
      </c>
      <c r="F68" t="s">
        <v>39</v>
      </c>
      <c r="G68" t="str">
        <f>IF($H68&gt;=rosterwksht!$J$145,"Y","N")</f>
        <v>Y</v>
      </c>
      <c r="H68" s="42">
        <v>2015</v>
      </c>
    </row>
    <row r="69" spans="1:8" ht="12">
      <c r="A69" t="s">
        <v>770</v>
      </c>
      <c r="B69" t="s">
        <v>772</v>
      </c>
      <c r="C69" t="s">
        <v>918</v>
      </c>
      <c r="D69" t="s">
        <v>28</v>
      </c>
      <c r="E69" t="s">
        <v>29</v>
      </c>
      <c r="F69" t="s">
        <v>8</v>
      </c>
      <c r="G69" t="str">
        <f>IF($H69&gt;=rosterwksht!$J$145,"Y","N")</f>
        <v>Y</v>
      </c>
      <c r="H69" s="42">
        <v>2015</v>
      </c>
    </row>
    <row r="70" spans="1:8" ht="12">
      <c r="A70" t="s">
        <v>338</v>
      </c>
      <c r="B70" t="s">
        <v>337</v>
      </c>
      <c r="C70" t="s">
        <v>340</v>
      </c>
      <c r="D70" t="s">
        <v>28</v>
      </c>
      <c r="E70" t="s">
        <v>29</v>
      </c>
      <c r="F70" t="s">
        <v>295</v>
      </c>
      <c r="G70" t="str">
        <f>IF($H70&gt;=rosterwksht!$J$145,"Y","N")</f>
        <v>Y</v>
      </c>
      <c r="H70" s="22">
        <v>2016</v>
      </c>
    </row>
    <row r="71" spans="1:8" ht="12">
      <c r="A71" t="s">
        <v>868</v>
      </c>
      <c r="B71" t="s">
        <v>867</v>
      </c>
      <c r="C71" t="s">
        <v>681</v>
      </c>
      <c r="D71" t="s">
        <v>55</v>
      </c>
      <c r="E71" t="s">
        <v>870</v>
      </c>
      <c r="F71" t="s">
        <v>33</v>
      </c>
      <c r="G71" t="str">
        <f>IF($H71&gt;=rosterwksht!$J$145,"Y","N")</f>
        <v>Y</v>
      </c>
      <c r="H71" s="22">
        <v>2015</v>
      </c>
    </row>
    <row r="72" spans="1:8" ht="12">
      <c r="A72" t="s">
        <v>103</v>
      </c>
      <c r="B72" t="s">
        <v>102</v>
      </c>
      <c r="C72" t="s">
        <v>104</v>
      </c>
      <c r="D72" t="s">
        <v>28</v>
      </c>
      <c r="E72" t="s">
        <v>29</v>
      </c>
      <c r="F72" s="5" t="s">
        <v>295</v>
      </c>
      <c r="G72" t="str">
        <f>IF($H72&gt;=rosterwksht!$J$145,"Y","N")</f>
        <v>Y</v>
      </c>
      <c r="H72" s="22">
        <v>2015</v>
      </c>
    </row>
    <row r="73" spans="1:8" ht="12">
      <c r="A73" t="s">
        <v>1073</v>
      </c>
      <c r="B73" t="s">
        <v>1072</v>
      </c>
      <c r="C73" t="s">
        <v>1075</v>
      </c>
      <c r="D73" t="s">
        <v>28</v>
      </c>
      <c r="E73" t="s">
        <v>236</v>
      </c>
      <c r="F73" s="5" t="s">
        <v>839</v>
      </c>
      <c r="G73" t="str">
        <f>IF($H73&gt;=rosterwksht!$J$145,"Y","N")</f>
        <v>Y</v>
      </c>
      <c r="H73" s="22">
        <v>2015</v>
      </c>
    </row>
    <row r="74" spans="1:8" ht="12">
      <c r="A74" s="5" t="s">
        <v>106</v>
      </c>
      <c r="B74" s="5" t="s">
        <v>105</v>
      </c>
      <c r="C74" s="5" t="s">
        <v>108</v>
      </c>
      <c r="D74" s="5" t="s">
        <v>28</v>
      </c>
      <c r="E74" s="5" t="s">
        <v>38</v>
      </c>
      <c r="F74" s="5" t="s">
        <v>6</v>
      </c>
      <c r="G74" t="str">
        <f>IF($H74&gt;=rosterwksht!$J$145,"Y","N")</f>
        <v>Y</v>
      </c>
      <c r="H74" s="22">
        <v>2015</v>
      </c>
    </row>
    <row r="75" spans="1:8" ht="12">
      <c r="A75" s="5" t="s">
        <v>1138</v>
      </c>
      <c r="B75" s="5" t="s">
        <v>1139</v>
      </c>
      <c r="C75" s="5" t="s">
        <v>144</v>
      </c>
      <c r="D75" s="5" t="s">
        <v>46</v>
      </c>
      <c r="E75" s="5" t="s">
        <v>145</v>
      </c>
      <c r="F75" s="5" t="s">
        <v>146</v>
      </c>
      <c r="H75" s="22"/>
    </row>
    <row r="76" spans="1:8" ht="12">
      <c r="A76" s="5" t="s">
        <v>111</v>
      </c>
      <c r="B76" s="5" t="s">
        <v>110</v>
      </c>
      <c r="C76" s="5" t="s">
        <v>113</v>
      </c>
      <c r="D76" s="5" t="s">
        <v>55</v>
      </c>
      <c r="E76" s="5" t="s">
        <v>114</v>
      </c>
      <c r="F76" s="5" t="s">
        <v>971</v>
      </c>
      <c r="G76" t="str">
        <f>IF($H76&gt;=rosterwksht!$J$145,"Y","N")</f>
        <v>Y</v>
      </c>
      <c r="H76" s="22">
        <v>2015</v>
      </c>
    </row>
    <row r="77" spans="1:8" ht="12">
      <c r="A77" s="5" t="s">
        <v>488</v>
      </c>
      <c r="B77" s="5" t="s">
        <v>117</v>
      </c>
      <c r="C77" s="5" t="s">
        <v>40</v>
      </c>
      <c r="D77" s="5" t="s">
        <v>28</v>
      </c>
      <c r="E77" s="5" t="s">
        <v>873</v>
      </c>
      <c r="F77" s="5" t="s">
        <v>874</v>
      </c>
      <c r="G77" t="str">
        <f>IF($H77&gt;=rosterwksht!$J$145,"Y","N")</f>
        <v>Y</v>
      </c>
      <c r="H77" s="22">
        <v>2015</v>
      </c>
    </row>
    <row r="78" spans="1:8" ht="12">
      <c r="A78" s="5" t="s">
        <v>121</v>
      </c>
      <c r="B78" s="5" t="s">
        <v>120</v>
      </c>
      <c r="C78" s="5" t="s">
        <v>123</v>
      </c>
      <c r="D78" s="5" t="s">
        <v>0</v>
      </c>
      <c r="E78" s="5" t="s">
        <v>125</v>
      </c>
      <c r="F78" s="5" t="s">
        <v>126</v>
      </c>
      <c r="G78" t="str">
        <f>IF($H78&gt;=rosterwksht!$J$145,"Y","N")</f>
        <v>Y</v>
      </c>
      <c r="H78" s="22">
        <v>2015</v>
      </c>
    </row>
    <row r="79" spans="1:8" ht="12">
      <c r="A79" s="5" t="s">
        <v>344</v>
      </c>
      <c r="B79" s="5" t="s">
        <v>1163</v>
      </c>
      <c r="C79" s="5" t="s">
        <v>1151</v>
      </c>
      <c r="D79" s="5" t="s">
        <v>28</v>
      </c>
      <c r="E79" s="5" t="s">
        <v>633</v>
      </c>
      <c r="F79" s="5" t="s">
        <v>634</v>
      </c>
      <c r="G79" t="str">
        <f>IF($H79&gt;=rosterwksht!$J$145,"Y","N")</f>
        <v>Y</v>
      </c>
      <c r="H79" s="22">
        <v>2016</v>
      </c>
    </row>
    <row r="80" spans="1:8" ht="12">
      <c r="A80" s="5" t="s">
        <v>561</v>
      </c>
      <c r="B80" s="5" t="s">
        <v>560</v>
      </c>
      <c r="C80" s="5" t="s">
        <v>1164</v>
      </c>
      <c r="D80" s="5" t="s">
        <v>28</v>
      </c>
      <c r="E80" s="5" t="s">
        <v>29</v>
      </c>
      <c r="F80" s="5" t="s">
        <v>33</v>
      </c>
      <c r="G80" t="str">
        <f>IF($H80&gt;=rosterwksht!$J$145,"Y","N")</f>
        <v>Y</v>
      </c>
      <c r="H80" s="22">
        <v>2016</v>
      </c>
    </row>
    <row r="81" spans="1:8" ht="12">
      <c r="A81" s="5" t="s">
        <v>534</v>
      </c>
      <c r="B81" s="5" t="s">
        <v>533</v>
      </c>
      <c r="C81" s="5" t="s">
        <v>536</v>
      </c>
      <c r="D81" s="5" t="s">
        <v>28</v>
      </c>
      <c r="E81" s="5" t="s">
        <v>538</v>
      </c>
      <c r="F81" s="5" t="s">
        <v>539</v>
      </c>
      <c r="G81" t="str">
        <f>IF($H81&gt;=rosterwksht!$J$145,"Y","N")</f>
        <v>Y</v>
      </c>
      <c r="H81" s="22">
        <v>2015</v>
      </c>
    </row>
    <row r="82" spans="1:8" ht="12">
      <c r="A82" s="5" t="s">
        <v>897</v>
      </c>
      <c r="B82" s="5" t="s">
        <v>896</v>
      </c>
      <c r="C82" s="5" t="s">
        <v>899</v>
      </c>
      <c r="D82" s="5" t="s">
        <v>28</v>
      </c>
      <c r="E82" s="5"/>
      <c r="F82" s="5"/>
      <c r="G82" t="str">
        <f>IF($H82&gt;=rosterwksht!$J$145,"Y","N")</f>
        <v>Y</v>
      </c>
      <c r="H82" s="22">
        <v>2015</v>
      </c>
    </row>
    <row r="83" spans="1:8" ht="12">
      <c r="A83" t="s">
        <v>774</v>
      </c>
      <c r="B83" t="s">
        <v>773</v>
      </c>
      <c r="C83" t="s">
        <v>514</v>
      </c>
      <c r="D83" t="s">
        <v>15</v>
      </c>
      <c r="E83" t="s">
        <v>776</v>
      </c>
      <c r="F83" t="s">
        <v>8</v>
      </c>
      <c r="G83" t="str">
        <f>IF($H83&gt;=rosterwksht!$J$145,"Y","N")</f>
        <v>Y</v>
      </c>
      <c r="H83" s="22">
        <v>2015</v>
      </c>
    </row>
    <row r="84" spans="1:8" ht="12">
      <c r="A84" t="s">
        <v>300</v>
      </c>
      <c r="B84" t="s">
        <v>1165</v>
      </c>
      <c r="C84" t="s">
        <v>601</v>
      </c>
      <c r="D84" t="s">
        <v>100</v>
      </c>
      <c r="E84" t="s">
        <v>301</v>
      </c>
      <c r="F84" t="s">
        <v>62</v>
      </c>
      <c r="G84" t="str">
        <f>IF($H84&gt;=rosterwksht!$J$145,"Y","N")</f>
        <v>Y</v>
      </c>
      <c r="H84" s="22" t="s">
        <v>264</v>
      </c>
    </row>
    <row r="85" spans="1:8" ht="12">
      <c r="A85" t="s">
        <v>138</v>
      </c>
      <c r="B85" t="s">
        <v>1166</v>
      </c>
      <c r="C85" t="s">
        <v>1167</v>
      </c>
      <c r="D85" t="s">
        <v>60</v>
      </c>
      <c r="E85" t="s">
        <v>572</v>
      </c>
      <c r="F85" t="s">
        <v>573</v>
      </c>
      <c r="G85" t="str">
        <f>IF($H85&gt;=rosterwksht!$J$145,"Y","N")</f>
        <v>Y</v>
      </c>
      <c r="H85" s="22">
        <v>2015</v>
      </c>
    </row>
    <row r="86" spans="1:8" ht="12">
      <c r="A86" s="5" t="s">
        <v>1141</v>
      </c>
      <c r="B86" s="5" t="s">
        <v>1140</v>
      </c>
      <c r="C86" s="5" t="s">
        <v>144</v>
      </c>
      <c r="D86" s="5" t="s">
        <v>46</v>
      </c>
      <c r="E86" s="5" t="s">
        <v>145</v>
      </c>
      <c r="F86" s="5" t="s">
        <v>146</v>
      </c>
      <c r="G86" t="str">
        <f>IF($H86&gt;=rosterwksht!$J$145,"Y","N")</f>
        <v>Y</v>
      </c>
      <c r="H86" s="22">
        <v>2017</v>
      </c>
    </row>
    <row r="87" spans="1:8" ht="12">
      <c r="A87" s="5" t="s">
        <v>886</v>
      </c>
      <c r="B87" s="5" t="s">
        <v>885</v>
      </c>
      <c r="C87" s="5" t="s">
        <v>269</v>
      </c>
      <c r="D87" s="5" t="s">
        <v>60</v>
      </c>
      <c r="E87" s="5" t="s">
        <v>29</v>
      </c>
      <c r="F87" s="5"/>
      <c r="G87" t="str">
        <f>IF($H87&gt;=rosterwksht!$J$145,"Y","N")</f>
        <v>Y</v>
      </c>
      <c r="H87" s="22">
        <v>2015</v>
      </c>
    </row>
    <row r="88" spans="1:8" ht="12">
      <c r="A88" s="5" t="s">
        <v>799</v>
      </c>
      <c r="B88" s="5" t="s">
        <v>798</v>
      </c>
      <c r="C88" s="5" t="s">
        <v>801</v>
      </c>
      <c r="D88" s="5" t="s">
        <v>60</v>
      </c>
      <c r="E88" s="5" t="s">
        <v>803</v>
      </c>
      <c r="F88" s="5" t="s">
        <v>68</v>
      </c>
      <c r="G88" t="str">
        <f>IF($H88&gt;=rosterwksht!$J$145,"Y","N")</f>
        <v>Y</v>
      </c>
      <c r="H88" s="22">
        <v>2015</v>
      </c>
    </row>
    <row r="89" spans="1:8" ht="12">
      <c r="A89" t="s">
        <v>304</v>
      </c>
      <c r="B89" t="s">
        <v>1168</v>
      </c>
      <c r="C89" t="s">
        <v>480</v>
      </c>
      <c r="D89" t="s">
        <v>305</v>
      </c>
      <c r="E89" t="s">
        <v>306</v>
      </c>
      <c r="F89" t="s">
        <v>9</v>
      </c>
      <c r="G89" t="str">
        <f>IF($H89&gt;=rosterwksht!$J$145,"Y","N")</f>
        <v>Y</v>
      </c>
      <c r="H89" s="22" t="s">
        <v>264</v>
      </c>
    </row>
    <row r="90" spans="1:8" ht="12">
      <c r="A90" s="5" t="s">
        <v>756</v>
      </c>
      <c r="B90" s="5" t="s">
        <v>755</v>
      </c>
      <c r="C90" s="5" t="s">
        <v>758</v>
      </c>
      <c r="D90" s="5" t="s">
        <v>60</v>
      </c>
      <c r="E90" s="5" t="s">
        <v>760</v>
      </c>
      <c r="F90" s="5" t="s">
        <v>68</v>
      </c>
      <c r="G90" t="str">
        <f>IF($H90&gt;=rosterwksht!$J$145,"Y","N")</f>
        <v>Y</v>
      </c>
      <c r="H90" s="22">
        <v>2015</v>
      </c>
    </row>
    <row r="91" spans="1:8" ht="12">
      <c r="A91" s="5" t="s">
        <v>695</v>
      </c>
      <c r="B91" s="5" t="s">
        <v>763</v>
      </c>
      <c r="C91" s="5" t="s">
        <v>688</v>
      </c>
      <c r="D91" s="5" t="s">
        <v>60</v>
      </c>
      <c r="E91" s="5" t="s">
        <v>690</v>
      </c>
      <c r="F91" s="5" t="s">
        <v>33</v>
      </c>
      <c r="G91" t="str">
        <f>IF($H91&gt;=rosterwksht!$J$145,"Y","N")</f>
        <v>Y</v>
      </c>
      <c r="H91" s="42">
        <v>2016</v>
      </c>
    </row>
    <row r="92" spans="1:8" ht="12">
      <c r="A92" s="5" t="s">
        <v>651</v>
      </c>
      <c r="B92" s="5" t="s">
        <v>650</v>
      </c>
      <c r="C92" s="5" t="s">
        <v>653</v>
      </c>
      <c r="D92" s="5" t="s">
        <v>15</v>
      </c>
      <c r="E92" s="5" t="s">
        <v>655</v>
      </c>
      <c r="F92" s="5" t="s">
        <v>33</v>
      </c>
      <c r="G92" t="str">
        <f>IF($H92&gt;=rosterwksht!$J$145,"Y","N")</f>
        <v>Y</v>
      </c>
      <c r="H92" s="38">
        <v>2036</v>
      </c>
    </row>
    <row r="93" spans="1:8" ht="12">
      <c r="A93" s="5" t="s">
        <v>729</v>
      </c>
      <c r="B93" s="5" t="s">
        <v>728</v>
      </c>
      <c r="C93" t="s">
        <v>1169</v>
      </c>
      <c r="D93" t="s">
        <v>733</v>
      </c>
      <c r="E93" t="s">
        <v>734</v>
      </c>
      <c r="F93" s="5" t="s">
        <v>735</v>
      </c>
      <c r="G93" t="str">
        <f>IF($H93&gt;=rosterwksht!$J$145,"Y","N")</f>
        <v>Y</v>
      </c>
      <c r="H93" s="22">
        <v>2016</v>
      </c>
    </row>
    <row r="94" spans="1:8" ht="12">
      <c r="A94" s="5" t="s">
        <v>151</v>
      </c>
      <c r="B94" s="5" t="s">
        <v>150</v>
      </c>
      <c r="C94" s="5" t="s">
        <v>153</v>
      </c>
      <c r="D94" s="5" t="s">
        <v>55</v>
      </c>
      <c r="E94" s="5" t="s">
        <v>154</v>
      </c>
      <c r="F94" s="5" t="s">
        <v>155</v>
      </c>
      <c r="G94" t="str">
        <f>IF($H94&gt;=rosterwksht!$J$145,"Y","N")</f>
        <v>Y</v>
      </c>
      <c r="H94" s="22">
        <v>2015</v>
      </c>
    </row>
    <row r="95" spans="1:8" ht="12">
      <c r="A95" s="5" t="s">
        <v>158</v>
      </c>
      <c r="B95" s="5" t="s">
        <v>157</v>
      </c>
      <c r="C95" s="5" t="s">
        <v>160</v>
      </c>
      <c r="D95" s="5" t="s">
        <v>28</v>
      </c>
      <c r="E95" s="5" t="s">
        <v>161</v>
      </c>
      <c r="F95" s="5" t="s">
        <v>68</v>
      </c>
      <c r="G95" t="str">
        <f>IF($H95&gt;=rosterwksht!$J$145,"Y","N")</f>
        <v>Y</v>
      </c>
      <c r="H95" s="22">
        <v>2016</v>
      </c>
    </row>
    <row r="96" spans="1:8" ht="12">
      <c r="A96" s="5" t="s">
        <v>164</v>
      </c>
      <c r="B96" s="5" t="s">
        <v>163</v>
      </c>
      <c r="C96" s="5" t="s">
        <v>166</v>
      </c>
      <c r="D96" s="5" t="s">
        <v>15</v>
      </c>
      <c r="E96" s="5" t="s">
        <v>16</v>
      </c>
      <c r="F96" s="5" t="s">
        <v>33</v>
      </c>
      <c r="G96" t="str">
        <f>IF($H96&gt;=rosterwksht!$J$145,"Y","N")</f>
        <v>Y</v>
      </c>
      <c r="H96" s="22">
        <v>2016</v>
      </c>
    </row>
    <row r="97" spans="1:8" ht="12">
      <c r="A97" s="5" t="s">
        <v>169</v>
      </c>
      <c r="B97" s="5" t="s">
        <v>168</v>
      </c>
      <c r="C97" s="5" t="s">
        <v>171</v>
      </c>
      <c r="D97" s="5" t="s">
        <v>28</v>
      </c>
      <c r="E97" s="5" t="s">
        <v>592</v>
      </c>
      <c r="F97" s="5" t="s">
        <v>173</v>
      </c>
      <c r="G97" t="str">
        <f>IF($H97&gt;=rosterwksht!$J$145,"Y","N")</f>
        <v>Y</v>
      </c>
      <c r="H97" s="22">
        <v>2015</v>
      </c>
    </row>
    <row r="98" spans="1:8" ht="12">
      <c r="A98" s="5" t="s">
        <v>588</v>
      </c>
      <c r="B98" s="5" t="s">
        <v>587</v>
      </c>
      <c r="C98" s="5" t="s">
        <v>590</v>
      </c>
      <c r="D98" s="5" t="s">
        <v>28</v>
      </c>
      <c r="E98" s="5" t="s">
        <v>592</v>
      </c>
      <c r="F98" s="5" t="s">
        <v>593</v>
      </c>
      <c r="G98" t="str">
        <f>IF($H98&gt;=rosterwksht!$J$145,"Y","N")</f>
        <v>Y</v>
      </c>
      <c r="H98" s="22">
        <v>2015</v>
      </c>
    </row>
    <row r="99" spans="1:8" ht="12">
      <c r="A99" s="5" t="s">
        <v>348</v>
      </c>
      <c r="B99" s="5" t="s">
        <v>1170</v>
      </c>
      <c r="C99" s="5" t="s">
        <v>171</v>
      </c>
      <c r="D99" s="5" t="s">
        <v>28</v>
      </c>
      <c r="E99" s="5" t="s">
        <v>351</v>
      </c>
      <c r="F99" s="5" t="s">
        <v>1090</v>
      </c>
      <c r="G99" t="str">
        <f>IF($H99&gt;=rosterwksht!$J$145,"Y","N")</f>
        <v>Y</v>
      </c>
      <c r="H99" s="22">
        <v>2015</v>
      </c>
    </row>
    <row r="100" spans="1:8" ht="12">
      <c r="A100" s="5" t="s">
        <v>178</v>
      </c>
      <c r="B100" s="5" t="s">
        <v>1171</v>
      </c>
      <c r="C100" s="5" t="s">
        <v>1172</v>
      </c>
      <c r="D100" s="5" t="s">
        <v>28</v>
      </c>
      <c r="E100" s="5" t="s">
        <v>181</v>
      </c>
      <c r="F100" s="5" t="s">
        <v>635</v>
      </c>
      <c r="G100" t="str">
        <f>IF($H100&gt;=rosterwksht!$J$145,"Y","N")</f>
        <v>Y</v>
      </c>
      <c r="H100" s="22">
        <v>2015</v>
      </c>
    </row>
    <row r="101" spans="1:8" ht="12">
      <c r="A101" t="s">
        <v>308</v>
      </c>
      <c r="B101" t="s">
        <v>1173</v>
      </c>
      <c r="C101" t="s">
        <v>1094</v>
      </c>
      <c r="D101" t="s">
        <v>28</v>
      </c>
      <c r="E101" t="s">
        <v>38</v>
      </c>
      <c r="F101" t="s">
        <v>9</v>
      </c>
      <c r="G101" t="str">
        <f>IF($H101&gt;=rosterwksht!$J$145,"Y","N")</f>
        <v>Y</v>
      </c>
      <c r="H101" s="22" t="s">
        <v>264</v>
      </c>
    </row>
    <row r="102" spans="1:8" ht="12">
      <c r="A102" s="5" t="s">
        <v>956</v>
      </c>
      <c r="B102" s="5" t="s">
        <v>955</v>
      </c>
      <c r="C102" s="5" t="s">
        <v>958</v>
      </c>
      <c r="D102" s="5" t="s">
        <v>46</v>
      </c>
      <c r="E102" s="5" t="s">
        <v>960</v>
      </c>
      <c r="F102" s="5" t="s">
        <v>961</v>
      </c>
      <c r="G102" t="str">
        <f>IF($H102&gt;=rosterwksht!$J$145,"Y","N")</f>
        <v>Y</v>
      </c>
      <c r="H102" s="22">
        <v>2015</v>
      </c>
    </row>
    <row r="103" spans="1:8" ht="12">
      <c r="A103" s="5" t="s">
        <v>184</v>
      </c>
      <c r="B103" s="5" t="s">
        <v>183</v>
      </c>
      <c r="C103" s="5" t="s">
        <v>186</v>
      </c>
      <c r="D103" s="5" t="s">
        <v>28</v>
      </c>
      <c r="E103" s="5" t="s">
        <v>187</v>
      </c>
      <c r="F103" s="5" t="s">
        <v>17</v>
      </c>
      <c r="G103" t="str">
        <f>IF($H103&gt;=rosterwksht!$J$145,"Y","N")</f>
        <v>Y</v>
      </c>
      <c r="H103" s="22">
        <v>2015</v>
      </c>
    </row>
    <row r="104" spans="1:8" ht="12">
      <c r="A104" s="5" t="s">
        <v>674</v>
      </c>
      <c r="B104" s="5" t="s">
        <v>673</v>
      </c>
      <c r="C104" s="5" t="s">
        <v>257</v>
      </c>
      <c r="D104" s="5" t="s">
        <v>0</v>
      </c>
      <c r="E104" s="5" t="s">
        <v>675</v>
      </c>
      <c r="F104" s="5" t="s">
        <v>62</v>
      </c>
      <c r="G104" t="str">
        <f>IF($H104&gt;=rosterwksht!$J$145,"Y","N")</f>
        <v>N</v>
      </c>
      <c r="H104" s="46">
        <v>2014</v>
      </c>
    </row>
    <row r="105" spans="1:8" ht="12">
      <c r="A105" t="s">
        <v>431</v>
      </c>
      <c r="B105" t="s">
        <v>1174</v>
      </c>
      <c r="C105" t="s">
        <v>235</v>
      </c>
      <c r="D105" t="s">
        <v>28</v>
      </c>
      <c r="E105" t="s">
        <v>639</v>
      </c>
      <c r="F105" t="s">
        <v>237</v>
      </c>
      <c r="G105" t="str">
        <f>IF($H105&gt;=rosterwksht!$J$145,"Y","N")</f>
        <v>Y</v>
      </c>
      <c r="H105" s="22">
        <v>2015</v>
      </c>
    </row>
    <row r="106" spans="1:8" ht="12">
      <c r="A106" t="s">
        <v>1136</v>
      </c>
      <c r="B106" t="s">
        <v>1137</v>
      </c>
      <c r="C106" s="5" t="s">
        <v>1144</v>
      </c>
      <c r="D106" s="5" t="s">
        <v>0</v>
      </c>
      <c r="E106" s="5" t="s">
        <v>5</v>
      </c>
      <c r="F106" s="5" t="s">
        <v>328</v>
      </c>
      <c r="H106" s="22"/>
    </row>
    <row r="107" spans="1:8" ht="12">
      <c r="A107" s="5" t="s">
        <v>779</v>
      </c>
      <c r="B107" s="5" t="s">
        <v>1051</v>
      </c>
      <c r="C107" s="5" t="s">
        <v>781</v>
      </c>
      <c r="D107" s="5" t="s">
        <v>0</v>
      </c>
      <c r="E107" s="5" t="s">
        <v>336</v>
      </c>
      <c r="F107" s="5" t="s">
        <v>783</v>
      </c>
      <c r="G107" t="str">
        <f>IF($H107&gt;=rosterwksht!$J$145,"Y","N")</f>
        <v>Y</v>
      </c>
      <c r="H107" s="22">
        <v>2015</v>
      </c>
    </row>
    <row r="108" spans="1:8" ht="12">
      <c r="A108" t="s">
        <v>191</v>
      </c>
      <c r="B108" t="s">
        <v>190</v>
      </c>
      <c r="C108" t="s">
        <v>193</v>
      </c>
      <c r="D108" t="s">
        <v>15</v>
      </c>
      <c r="E108" t="s">
        <v>531</v>
      </c>
      <c r="F108" t="s">
        <v>68</v>
      </c>
      <c r="G108" t="str">
        <f>IF($H108&gt;=rosterwksht!$J$145,"Y","N")</f>
        <v>Y</v>
      </c>
      <c r="H108" s="22">
        <v>2015</v>
      </c>
    </row>
    <row r="109" spans="1:8" ht="12">
      <c r="A109" t="s">
        <v>466</v>
      </c>
      <c r="B109" t="s">
        <v>568</v>
      </c>
      <c r="C109" t="s">
        <v>123</v>
      </c>
      <c r="D109" t="s">
        <v>28</v>
      </c>
      <c r="E109" t="s">
        <v>469</v>
      </c>
      <c r="F109" t="s">
        <v>41</v>
      </c>
      <c r="G109" t="str">
        <f>IF($H109&gt;=rosterwksht!$J$145,"Y","N")</f>
        <v>Y</v>
      </c>
      <c r="H109" s="42">
        <v>2015</v>
      </c>
    </row>
    <row r="110" spans="1:8" ht="12">
      <c r="A110" s="5" t="s">
        <v>197</v>
      </c>
      <c r="B110" s="5" t="s">
        <v>196</v>
      </c>
      <c r="C110" s="5" t="s">
        <v>199</v>
      </c>
      <c r="D110" s="5" t="s">
        <v>28</v>
      </c>
      <c r="E110" s="5" t="s">
        <v>200</v>
      </c>
      <c r="F110" s="5" t="s">
        <v>33</v>
      </c>
      <c r="G110" t="str">
        <f>IF($H110&gt;=rosterwksht!$J$145,"Y","N")</f>
        <v>Y</v>
      </c>
      <c r="H110" s="22">
        <v>2015</v>
      </c>
    </row>
    <row r="111" spans="1:8" ht="12">
      <c r="A111" s="5" t="s">
        <v>204</v>
      </c>
      <c r="B111" s="5" t="s">
        <v>1175</v>
      </c>
      <c r="C111" s="5" t="s">
        <v>1176</v>
      </c>
      <c r="D111" s="5" t="s">
        <v>15</v>
      </c>
      <c r="E111" s="5" t="s">
        <v>16</v>
      </c>
      <c r="F111" s="5" t="s">
        <v>62</v>
      </c>
      <c r="G111" t="str">
        <f>IF($H111&gt;=rosterwksht!$J$145,"Y","N")</f>
        <v>Y</v>
      </c>
      <c r="H111" s="22">
        <v>2015</v>
      </c>
    </row>
    <row r="112" spans="1:8" ht="12">
      <c r="A112" s="5" t="s">
        <v>210</v>
      </c>
      <c r="B112" s="5" t="s">
        <v>1177</v>
      </c>
      <c r="C112" s="5" t="s">
        <v>1178</v>
      </c>
      <c r="D112" s="5" t="s">
        <v>28</v>
      </c>
      <c r="E112" s="5" t="s">
        <v>38</v>
      </c>
      <c r="F112" s="5" t="s">
        <v>1090</v>
      </c>
      <c r="G112" t="str">
        <f>IF($H112&gt;=rosterwksht!$J$145,"Y","N")</f>
        <v>Y</v>
      </c>
      <c r="H112" s="22">
        <v>2015</v>
      </c>
    </row>
    <row r="113" spans="1:8" ht="12">
      <c r="A113" t="s">
        <v>523</v>
      </c>
      <c r="B113" t="s">
        <v>522</v>
      </c>
      <c r="C113" t="s">
        <v>605</v>
      </c>
      <c r="D113" t="s">
        <v>15</v>
      </c>
      <c r="E113" t="s">
        <v>524</v>
      </c>
      <c r="F113" t="s">
        <v>6</v>
      </c>
      <c r="G113" t="str">
        <f>IF($H113&gt;=rosterwksht!$J$145,"Y","N")</f>
        <v>N</v>
      </c>
      <c r="H113" s="45">
        <v>2014</v>
      </c>
    </row>
    <row r="114" spans="1:8" ht="12">
      <c r="A114" t="s">
        <v>638</v>
      </c>
      <c r="B114" t="s">
        <v>612</v>
      </c>
      <c r="C114" t="s">
        <v>614</v>
      </c>
      <c r="D114" t="s">
        <v>15</v>
      </c>
      <c r="E114" t="s">
        <v>616</v>
      </c>
      <c r="F114" t="s">
        <v>539</v>
      </c>
      <c r="G114" t="str">
        <f>IF($H114&gt;=rosterwksht!$J$145,"Y","N")</f>
        <v>Y</v>
      </c>
      <c r="H114" s="22">
        <v>2015</v>
      </c>
    </row>
    <row r="115" spans="1:8" ht="12">
      <c r="A115" s="5" t="s">
        <v>215</v>
      </c>
      <c r="B115" s="5" t="s">
        <v>214</v>
      </c>
      <c r="C115" s="5" t="s">
        <v>216</v>
      </c>
      <c r="D115" s="5" t="s">
        <v>28</v>
      </c>
      <c r="E115" s="5" t="s">
        <v>753</v>
      </c>
      <c r="F115" s="5" t="s">
        <v>8</v>
      </c>
      <c r="G115" t="str">
        <f>IF($H115&gt;=rosterwksht!$J$145,"Y","N")</f>
        <v>Y</v>
      </c>
      <c r="H115" s="22">
        <v>2015</v>
      </c>
    </row>
    <row r="116" spans="1:8" ht="12">
      <c r="A116" s="5" t="s">
        <v>458</v>
      </c>
      <c r="B116" s="5" t="s">
        <v>457</v>
      </c>
      <c r="C116" s="5" t="s">
        <v>459</v>
      </c>
      <c r="D116" s="5" t="s">
        <v>15</v>
      </c>
      <c r="E116" s="5" t="s">
        <v>16</v>
      </c>
      <c r="F116" s="5" t="s">
        <v>41</v>
      </c>
      <c r="G116" t="str">
        <f>IF($H116&gt;=rosterwksht!$J$145,"Y","N")</f>
        <v>Y</v>
      </c>
      <c r="H116" s="22">
        <v>2015</v>
      </c>
    </row>
    <row r="117" spans="1:8" ht="12">
      <c r="A117" t="s">
        <v>313</v>
      </c>
      <c r="B117" t="s">
        <v>1179</v>
      </c>
      <c r="C117" t="s">
        <v>113</v>
      </c>
      <c r="D117" t="s">
        <v>15</v>
      </c>
      <c r="E117" t="s">
        <v>16</v>
      </c>
      <c r="F117" t="s">
        <v>9</v>
      </c>
      <c r="G117" t="str">
        <f>IF($H117&gt;=rosterwksht!$J$145,"Y","N")</f>
        <v>Y</v>
      </c>
      <c r="H117" s="22" t="s">
        <v>264</v>
      </c>
    </row>
    <row r="118" spans="1:8" ht="12">
      <c r="A118" s="5" t="s">
        <v>788</v>
      </c>
      <c r="B118" s="5" t="s">
        <v>607</v>
      </c>
      <c r="C118" s="5" t="s">
        <v>609</v>
      </c>
      <c r="D118" s="5" t="s">
        <v>15</v>
      </c>
      <c r="E118" s="5" t="s">
        <v>611</v>
      </c>
      <c r="F118" s="5" t="s">
        <v>62</v>
      </c>
      <c r="G118" t="str">
        <f>IF($H118&gt;=rosterwksht!$J$145,"Y","N")</f>
        <v>Y</v>
      </c>
      <c r="H118" s="22">
        <v>2015</v>
      </c>
    </row>
    <row r="119" spans="1:8" ht="12">
      <c r="A119" s="5" t="s">
        <v>218</v>
      </c>
      <c r="B119" s="5" t="s">
        <v>408</v>
      </c>
      <c r="C119" s="5" t="s">
        <v>101</v>
      </c>
      <c r="D119" s="5" t="s">
        <v>0</v>
      </c>
      <c r="E119" s="5" t="s">
        <v>38</v>
      </c>
      <c r="F119" s="5" t="s">
        <v>41</v>
      </c>
      <c r="G119" t="str">
        <f>IF($H119&gt;=rosterwksht!$J$145,"Y","N")</f>
        <v>Y</v>
      </c>
      <c r="H119" s="22">
        <v>2015</v>
      </c>
    </row>
    <row r="120" spans="1:8" ht="12">
      <c r="A120" s="5" t="s">
        <v>665</v>
      </c>
      <c r="B120" s="5" t="s">
        <v>664</v>
      </c>
      <c r="C120" s="5" t="s">
        <v>667</v>
      </c>
      <c r="D120" s="5" t="s">
        <v>28</v>
      </c>
      <c r="E120" s="5" t="s">
        <v>669</v>
      </c>
      <c r="F120" s="5" t="s">
        <v>8</v>
      </c>
      <c r="G120" t="str">
        <f>IF($H120&gt;=rosterwksht!$J$145,"Y","N")</f>
        <v>Y</v>
      </c>
      <c r="H120" s="22">
        <v>2015</v>
      </c>
    </row>
    <row r="121" spans="1:8" ht="12">
      <c r="A121" s="5" t="s">
        <v>222</v>
      </c>
      <c r="B121" s="5" t="s">
        <v>1180</v>
      </c>
      <c r="C121" s="5" t="s">
        <v>1181</v>
      </c>
      <c r="D121" s="5" t="s">
        <v>60</v>
      </c>
      <c r="E121" s="5" t="s">
        <v>16</v>
      </c>
      <c r="F121" s="5" t="s">
        <v>173</v>
      </c>
      <c r="G121" t="str">
        <f>IF($H121&gt;=rosterwksht!$J$145,"Y","N")</f>
        <v>N</v>
      </c>
      <c r="H121" s="45">
        <v>2014</v>
      </c>
    </row>
    <row r="122" spans="1:8" ht="12">
      <c r="A122" s="5" t="s">
        <v>703</v>
      </c>
      <c r="B122" s="5" t="s">
        <v>702</v>
      </c>
      <c r="C122" s="5" t="s">
        <v>705</v>
      </c>
      <c r="D122" s="5" t="s">
        <v>28</v>
      </c>
      <c r="E122" s="5" t="s">
        <v>707</v>
      </c>
      <c r="F122" s="5" t="s">
        <v>708</v>
      </c>
      <c r="G122" t="str">
        <f>IF($H122&gt;=rosterwksht!$J$145,"Y","N")</f>
        <v>Y</v>
      </c>
      <c r="H122" s="22">
        <v>2015</v>
      </c>
    </row>
    <row r="123" spans="1:8" ht="12">
      <c r="A123" t="s">
        <v>228</v>
      </c>
      <c r="B123" t="s">
        <v>227</v>
      </c>
      <c r="C123" t="s">
        <v>45</v>
      </c>
      <c r="D123" t="s">
        <v>15</v>
      </c>
      <c r="E123" t="s">
        <v>16</v>
      </c>
      <c r="F123" t="s">
        <v>8</v>
      </c>
      <c r="G123" t="str">
        <f>IF($H123&gt;=rosterwksht!$J$145,"Y","N")</f>
        <v>Y</v>
      </c>
      <c r="H123" s="22">
        <v>2015</v>
      </c>
    </row>
    <row r="124" spans="1:8" ht="12">
      <c r="A124" t="s">
        <v>493</v>
      </c>
      <c r="B124" t="s">
        <v>263</v>
      </c>
      <c r="E124" t="s">
        <v>265</v>
      </c>
      <c r="G124" t="str">
        <f>IF($H124&gt;=rosterwksht!$J$145,"Y","N")</f>
        <v>Y</v>
      </c>
      <c r="H124" s="22" t="s">
        <v>264</v>
      </c>
    </row>
    <row r="125" spans="1:8" ht="12">
      <c r="A125" t="s">
        <v>692</v>
      </c>
      <c r="B125" t="s">
        <v>925</v>
      </c>
      <c r="C125" t="s">
        <v>927</v>
      </c>
      <c r="D125" t="s">
        <v>15</v>
      </c>
      <c r="E125" t="s">
        <v>929</v>
      </c>
      <c r="F125" t="s">
        <v>539</v>
      </c>
      <c r="G125" t="str">
        <f>IF($H125&gt;=rosterwksht!$J$145,"Y","N")</f>
        <v>N</v>
      </c>
      <c r="H125" s="45">
        <v>2014</v>
      </c>
    </row>
    <row r="126" spans="1:8" ht="12">
      <c r="A126" s="5" t="s">
        <v>553</v>
      </c>
      <c r="B126" s="5" t="s">
        <v>552</v>
      </c>
      <c r="C126" s="5" t="s">
        <v>555</v>
      </c>
      <c r="D126" s="5" t="s">
        <v>0</v>
      </c>
      <c r="E126" s="5" t="s">
        <v>557</v>
      </c>
      <c r="F126" s="5" t="s">
        <v>558</v>
      </c>
      <c r="G126" t="str">
        <f>IF($H126&gt;=rosterwksht!$J$145,"Y","N")</f>
        <v>Y</v>
      </c>
      <c r="H126" s="22">
        <v>2015</v>
      </c>
    </row>
    <row r="127" spans="1:8" ht="12">
      <c r="A127" t="s">
        <v>910</v>
      </c>
      <c r="B127" t="s">
        <v>909</v>
      </c>
      <c r="C127" t="s">
        <v>912</v>
      </c>
      <c r="D127" t="s">
        <v>28</v>
      </c>
      <c r="E127" t="s">
        <v>914</v>
      </c>
      <c r="F127" t="s">
        <v>33</v>
      </c>
      <c r="G127" t="str">
        <f>IF($H127&gt;=rosterwksht!$J$145,"Y","N")</f>
        <v>N</v>
      </c>
      <c r="H127" s="45">
        <v>2014</v>
      </c>
    </row>
    <row r="128" spans="1:8" ht="12">
      <c r="A128" s="5" t="s">
        <v>238</v>
      </c>
      <c r="B128" s="5" t="s">
        <v>597</v>
      </c>
      <c r="C128" s="5" t="s">
        <v>1182</v>
      </c>
      <c r="D128" s="5" t="s">
        <v>28</v>
      </c>
      <c r="E128" s="5" t="s">
        <v>241</v>
      </c>
      <c r="F128" s="5" t="s">
        <v>1090</v>
      </c>
      <c r="G128" t="str">
        <f>IF($H128&gt;=rosterwksht!$J$145,"Y","N")</f>
        <v>Y</v>
      </c>
      <c r="H128" s="38">
        <v>2036</v>
      </c>
    </row>
    <row r="129" spans="1:8" ht="12">
      <c r="A129" s="5" t="s">
        <v>981</v>
      </c>
      <c r="B129" s="5" t="s">
        <v>980</v>
      </c>
      <c r="C129" s="5" t="s">
        <v>983</v>
      </c>
      <c r="D129" s="5" t="s">
        <v>28</v>
      </c>
      <c r="E129" s="5" t="s">
        <v>984</v>
      </c>
      <c r="F129" s="5" t="s">
        <v>62</v>
      </c>
      <c r="G129" t="str">
        <f>IF($H129&gt;=rosterwksht!$J$145,"Y","N")</f>
        <v>Y</v>
      </c>
      <c r="H129" s="22">
        <v>2016</v>
      </c>
    </row>
    <row r="130" spans="1:8" ht="12">
      <c r="A130" s="5" t="s">
        <v>245</v>
      </c>
      <c r="B130" s="5" t="s">
        <v>1183</v>
      </c>
      <c r="C130" s="5" t="s">
        <v>645</v>
      </c>
      <c r="D130" s="5" t="s">
        <v>28</v>
      </c>
      <c r="E130" s="5" t="s">
        <v>29</v>
      </c>
      <c r="F130" s="5" t="s">
        <v>68</v>
      </c>
      <c r="G130" t="str">
        <f>IF($H130&gt;=rosterwksht!$J$145,"Y","N")</f>
        <v>Y</v>
      </c>
      <c r="H130" s="16">
        <v>2015</v>
      </c>
    </row>
    <row r="131" spans="1:8" ht="12">
      <c r="A131" s="5" t="s">
        <v>453</v>
      </c>
      <c r="B131" s="5" t="s">
        <v>567</v>
      </c>
      <c r="C131" s="5" t="s">
        <v>455</v>
      </c>
      <c r="D131" s="5" t="s">
        <v>28</v>
      </c>
      <c r="E131" s="5"/>
      <c r="F131" s="5"/>
      <c r="G131" t="str">
        <f>IF($H131&gt;=rosterwksht!$J$145,"Y","N")</f>
        <v>N</v>
      </c>
      <c r="H131" s="45">
        <v>2014</v>
      </c>
    </row>
    <row r="132" spans="1:8" ht="12">
      <c r="A132" s="5" t="s">
        <v>247</v>
      </c>
      <c r="B132" s="5" t="s">
        <v>246</v>
      </c>
      <c r="C132" s="5" t="s">
        <v>249</v>
      </c>
      <c r="D132" s="5" t="s">
        <v>60</v>
      </c>
      <c r="E132" s="5" t="s">
        <v>149</v>
      </c>
      <c r="F132" s="5" t="s">
        <v>250</v>
      </c>
      <c r="G132" t="str">
        <f>IF($H132&gt;=rosterwksht!$J$145,"Y","N")</f>
        <v>Y</v>
      </c>
      <c r="H132" s="16">
        <v>2015</v>
      </c>
    </row>
    <row r="133" spans="1:8" ht="12">
      <c r="A133" s="5" t="s">
        <v>626</v>
      </c>
      <c r="B133" s="5" t="s">
        <v>840</v>
      </c>
      <c r="C133" s="5" t="s">
        <v>628</v>
      </c>
      <c r="D133" s="5" t="s">
        <v>60</v>
      </c>
      <c r="E133" s="5" t="s">
        <v>630</v>
      </c>
      <c r="F133" s="5" t="s">
        <v>6</v>
      </c>
      <c r="G133" t="str">
        <f>IF($H133&gt;=rosterwksht!$J$145,"Y","N")</f>
        <v>Y</v>
      </c>
      <c r="H133" s="16">
        <v>2015</v>
      </c>
    </row>
    <row r="134" spans="1:8" ht="12">
      <c r="A134" s="5" t="s">
        <v>426</v>
      </c>
      <c r="B134" s="5" t="s">
        <v>425</v>
      </c>
      <c r="C134" s="5" t="s">
        <v>428</v>
      </c>
      <c r="D134" s="5" t="s">
        <v>226</v>
      </c>
      <c r="E134" s="5" t="s">
        <v>577</v>
      </c>
      <c r="F134" s="5" t="s">
        <v>576</v>
      </c>
      <c r="G134" t="str">
        <f>IF($H134&gt;=rosterwksht!$J$145,"Y","N")</f>
        <v>Y</v>
      </c>
      <c r="H134" s="16">
        <v>2015</v>
      </c>
    </row>
    <row r="135" spans="1:8" ht="12">
      <c r="A135" t="s">
        <v>318</v>
      </c>
      <c r="B135" t="s">
        <v>1184</v>
      </c>
      <c r="C135" t="s">
        <v>1185</v>
      </c>
      <c r="D135" t="s">
        <v>232</v>
      </c>
      <c r="E135" t="s">
        <v>321</v>
      </c>
      <c r="F135" t="s">
        <v>9</v>
      </c>
      <c r="G135" t="str">
        <f>IF($H135&gt;=rosterwksht!$J$145,"Y","N")</f>
        <v>Y</v>
      </c>
      <c r="H135" s="5" t="s">
        <v>264</v>
      </c>
    </row>
    <row r="136" spans="1:8" ht="12">
      <c r="A136" s="5" t="s">
        <v>252</v>
      </c>
      <c r="B136" s="5" t="s">
        <v>251</v>
      </c>
      <c r="C136" s="5" t="s">
        <v>748</v>
      </c>
      <c r="D136" s="5" t="s">
        <v>60</v>
      </c>
      <c r="E136" s="5" t="s">
        <v>838</v>
      </c>
      <c r="F136" s="5" t="s">
        <v>837</v>
      </c>
      <c r="G136" t="str">
        <f>IF($H136&gt;=rosterwksht!$J$145,"Y","N")</f>
        <v>Y</v>
      </c>
      <c r="H136" s="16">
        <v>2016</v>
      </c>
    </row>
    <row r="137" spans="1:8" ht="12">
      <c r="A137" s="5" t="s">
        <v>444</v>
      </c>
      <c r="B137" s="5" t="s">
        <v>443</v>
      </c>
      <c r="C137" s="5" t="s">
        <v>446</v>
      </c>
      <c r="D137" s="5" t="s">
        <v>0</v>
      </c>
      <c r="E137" s="5" t="s">
        <v>38</v>
      </c>
      <c r="F137" s="5" t="s">
        <v>448</v>
      </c>
      <c r="G137" t="str">
        <f>IF($H137&gt;=rosterwksht!$J$145,"Y","N")</f>
        <v>Y</v>
      </c>
      <c r="H137" s="16">
        <v>2015</v>
      </c>
    </row>
    <row r="138" spans="1:8" ht="12">
      <c r="A138" s="5" t="s">
        <v>1042</v>
      </c>
      <c r="B138" s="5" t="s">
        <v>1043</v>
      </c>
      <c r="C138" s="5" t="s">
        <v>1045</v>
      </c>
      <c r="D138" s="5" t="s">
        <v>46</v>
      </c>
      <c r="E138" s="5" t="s">
        <v>1047</v>
      </c>
      <c r="F138" s="5" t="s">
        <v>146</v>
      </c>
      <c r="G138" t="str">
        <f>IF($H138&gt;=rosterwksht!$J$145,"Y","N")</f>
        <v>Y</v>
      </c>
      <c r="H138" s="16">
        <v>2015</v>
      </c>
    </row>
    <row r="139" spans="1:8" ht="12">
      <c r="A139" s="5" t="s">
        <v>255</v>
      </c>
      <c r="B139" s="5" t="s">
        <v>254</v>
      </c>
      <c r="C139" s="5" t="s">
        <v>257</v>
      </c>
      <c r="D139" s="5" t="s">
        <v>0</v>
      </c>
      <c r="E139" s="5" t="s">
        <v>259</v>
      </c>
      <c r="F139" s="5" t="s">
        <v>155</v>
      </c>
      <c r="G139" t="str">
        <f>IF($H139&gt;=rosterwksht!$J$145,"Y","N")</f>
        <v>Y</v>
      </c>
      <c r="H139" s="16">
        <v>2015</v>
      </c>
    </row>
    <row r="140" spans="1:8" ht="12">
      <c r="A140" s="5" t="s">
        <v>262</v>
      </c>
      <c r="B140" s="5" t="s">
        <v>261</v>
      </c>
      <c r="C140" s="5" t="s">
        <v>861</v>
      </c>
      <c r="D140" s="5" t="s">
        <v>15</v>
      </c>
      <c r="E140" s="5" t="s">
        <v>859</v>
      </c>
      <c r="F140" s="5" t="s">
        <v>33</v>
      </c>
      <c r="G140" t="str">
        <f>IF($H140&gt;=rosterwksht!$J$145,"Y","N")</f>
        <v>Y</v>
      </c>
      <c r="H140" s="5" t="s">
        <v>264</v>
      </c>
    </row>
    <row r="141" ht="12">
      <c r="H141" t="s">
        <v>1063</v>
      </c>
    </row>
    <row r="142" spans="1:8" ht="12">
      <c r="A142" s="3"/>
      <c r="B142" s="3"/>
      <c r="C142" s="3"/>
      <c r="D142" s="3"/>
      <c r="E142" s="3"/>
      <c r="F142" s="3"/>
      <c r="G142" s="3"/>
      <c r="H142" s="3" t="s">
        <v>1031</v>
      </c>
    </row>
    <row r="143" spans="1:8" ht="12">
      <c r="A143" s="5"/>
      <c r="B143" s="5"/>
      <c r="C143" s="5"/>
      <c r="D143" s="5"/>
      <c r="E143" s="5"/>
      <c r="F143" s="5"/>
      <c r="H143" s="5"/>
    </row>
    <row r="144" ht="12">
      <c r="H144" s="5"/>
    </row>
    <row r="145" ht="12">
      <c r="H145" s="5"/>
    </row>
    <row r="147" ht="12">
      <c r="F147" t="s">
        <v>1135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0"/>
  <sheetViews>
    <sheetView tabSelected="1" workbookViewId="0" topLeftCell="B11">
      <selection activeCell="B31" sqref="B31"/>
    </sheetView>
  </sheetViews>
  <sheetFormatPr defaultColWidth="11.421875" defaultRowHeight="12.75"/>
  <cols>
    <col min="2" max="2" width="23.28125" style="0" bestFit="1" customWidth="1"/>
    <col min="3" max="3" width="19.7109375" style="0" customWidth="1"/>
    <col min="4" max="4" width="13.140625" style="70" bestFit="1" customWidth="1"/>
  </cols>
  <sheetData>
    <row r="1" spans="1:6" ht="15.75">
      <c r="A1" s="65" t="s">
        <v>355</v>
      </c>
      <c r="B1" s="65" t="s">
        <v>354</v>
      </c>
      <c r="C1" s="65" t="s">
        <v>357</v>
      </c>
      <c r="D1" s="65" t="s">
        <v>1186</v>
      </c>
      <c r="E1" s="65" t="s">
        <v>361</v>
      </c>
      <c r="F1" s="65" t="s">
        <v>363</v>
      </c>
    </row>
    <row r="2" spans="1:6" ht="15.75">
      <c r="A2" s="66" t="s">
        <v>727</v>
      </c>
      <c r="B2" s="66" t="s">
        <v>621</v>
      </c>
      <c r="C2" s="66" t="s">
        <v>340</v>
      </c>
      <c r="D2" s="68" t="s">
        <v>28</v>
      </c>
      <c r="E2" s="66" t="s">
        <v>623</v>
      </c>
      <c r="F2" s="66" t="s">
        <v>295</v>
      </c>
    </row>
    <row r="3" spans="1:6" ht="15.75">
      <c r="A3" s="66" t="s">
        <v>1065</v>
      </c>
      <c r="B3" s="66" t="s">
        <v>1071</v>
      </c>
      <c r="C3" s="66" t="s">
        <v>1067</v>
      </c>
      <c r="D3" s="68" t="s">
        <v>28</v>
      </c>
      <c r="E3" s="66" t="s">
        <v>38</v>
      </c>
      <c r="F3" s="66" t="s">
        <v>30</v>
      </c>
    </row>
    <row r="4" spans="1:6" ht="15.75">
      <c r="A4" s="66" t="s">
        <v>1035</v>
      </c>
      <c r="B4" s="66" t="s">
        <v>1034</v>
      </c>
      <c r="C4" s="66" t="s">
        <v>1037</v>
      </c>
      <c r="D4" s="68" t="s">
        <v>28</v>
      </c>
      <c r="E4" s="66" t="s">
        <v>1039</v>
      </c>
      <c r="F4" s="66"/>
    </row>
    <row r="5" spans="1:6" ht="15.75">
      <c r="A5" s="67" t="s">
        <v>738</v>
      </c>
      <c r="B5" s="67" t="s">
        <v>739</v>
      </c>
      <c r="C5" s="67" t="s">
        <v>741</v>
      </c>
      <c r="D5" s="69" t="s">
        <v>0</v>
      </c>
      <c r="E5" s="67" t="s">
        <v>743</v>
      </c>
      <c r="F5" s="67" t="s">
        <v>33</v>
      </c>
    </row>
    <row r="6" spans="1:6" ht="15.75">
      <c r="A6" s="67" t="s">
        <v>1142</v>
      </c>
      <c r="B6" s="67" t="s">
        <v>1143</v>
      </c>
      <c r="C6" s="67" t="s">
        <v>1144</v>
      </c>
      <c r="D6" s="69" t="s">
        <v>0</v>
      </c>
      <c r="E6" s="67" t="s">
        <v>5</v>
      </c>
      <c r="F6" s="67" t="s">
        <v>328</v>
      </c>
    </row>
    <row r="7" spans="1:6" ht="15.75">
      <c r="A7" s="67" t="s">
        <v>1106</v>
      </c>
      <c r="B7" s="67" t="s">
        <v>1107</v>
      </c>
      <c r="C7" s="67" t="s">
        <v>741</v>
      </c>
      <c r="D7" s="69" t="s">
        <v>0</v>
      </c>
      <c r="E7" s="67" t="s">
        <v>675</v>
      </c>
      <c r="F7" s="67" t="s">
        <v>1110</v>
      </c>
    </row>
    <row r="8" spans="1:6" ht="15.75">
      <c r="A8" s="67" t="s">
        <v>436</v>
      </c>
      <c r="B8" s="67" t="s">
        <v>435</v>
      </c>
      <c r="C8" s="67" t="s">
        <v>438</v>
      </c>
      <c r="D8" s="69" t="s">
        <v>28</v>
      </c>
      <c r="E8" s="67" t="s">
        <v>440</v>
      </c>
      <c r="F8" s="67" t="s">
        <v>441</v>
      </c>
    </row>
    <row r="9" spans="1:6" ht="15.75">
      <c r="A9" s="67" t="s">
        <v>509</v>
      </c>
      <c r="B9" s="67" t="s">
        <v>508</v>
      </c>
      <c r="C9" s="67" t="s">
        <v>14</v>
      </c>
      <c r="D9" s="69" t="s">
        <v>15</v>
      </c>
      <c r="E9" s="67" t="s">
        <v>16</v>
      </c>
      <c r="F9" s="67" t="s">
        <v>30</v>
      </c>
    </row>
    <row r="10" spans="1:6" ht="15.75">
      <c r="A10" s="67" t="s">
        <v>11</v>
      </c>
      <c r="B10" s="67" t="s">
        <v>10</v>
      </c>
      <c r="C10" s="67" t="s">
        <v>13</v>
      </c>
      <c r="D10" s="69" t="s">
        <v>0</v>
      </c>
      <c r="E10" s="67" t="s">
        <v>38</v>
      </c>
      <c r="F10" s="67"/>
    </row>
    <row r="11" spans="1:6" ht="15.75">
      <c r="A11" s="67" t="s">
        <v>1023</v>
      </c>
      <c r="B11" s="67" t="s">
        <v>1022</v>
      </c>
      <c r="C11" s="67" t="s">
        <v>1025</v>
      </c>
      <c r="D11" s="69" t="s">
        <v>28</v>
      </c>
      <c r="E11" s="67" t="s">
        <v>1027</v>
      </c>
      <c r="F11" s="67" t="s">
        <v>8</v>
      </c>
    </row>
    <row r="12" spans="1:6" ht="15.75">
      <c r="A12" s="66" t="s">
        <v>267</v>
      </c>
      <c r="B12" s="66" t="s">
        <v>266</v>
      </c>
      <c r="C12" s="66" t="s">
        <v>269</v>
      </c>
      <c r="D12" s="68" t="s">
        <v>46</v>
      </c>
      <c r="E12" s="66" t="s">
        <v>270</v>
      </c>
      <c r="F12" s="66" t="s">
        <v>9</v>
      </c>
    </row>
    <row r="13" spans="1:6" ht="15.75">
      <c r="A13" s="66" t="s">
        <v>272</v>
      </c>
      <c r="B13" s="66" t="s">
        <v>1145</v>
      </c>
      <c r="C13" s="66" t="s">
        <v>1146</v>
      </c>
      <c r="D13" s="68" t="s">
        <v>15</v>
      </c>
      <c r="E13" s="66" t="s">
        <v>16</v>
      </c>
      <c r="F13" s="66" t="s">
        <v>275</v>
      </c>
    </row>
    <row r="14" spans="1:6" ht="15.75">
      <c r="A14" s="67" t="s">
        <v>720</v>
      </c>
      <c r="B14" s="66" t="s">
        <v>719</v>
      </c>
      <c r="C14" s="66" t="s">
        <v>722</v>
      </c>
      <c r="D14" s="68" t="s">
        <v>28</v>
      </c>
      <c r="E14" s="66" t="s">
        <v>38</v>
      </c>
      <c r="F14" s="67" t="s">
        <v>33</v>
      </c>
    </row>
    <row r="15" spans="1:6" ht="15.75">
      <c r="A15" s="67" t="s">
        <v>511</v>
      </c>
      <c r="B15" s="66" t="s">
        <v>512</v>
      </c>
      <c r="C15" s="66" t="s">
        <v>514</v>
      </c>
      <c r="D15" s="68" t="s">
        <v>15</v>
      </c>
      <c r="E15" s="66" t="s">
        <v>16</v>
      </c>
      <c r="F15" s="67" t="s">
        <v>33</v>
      </c>
    </row>
    <row r="16" spans="1:6" ht="15.75">
      <c r="A16" s="66" t="s">
        <v>473</v>
      </c>
      <c r="B16" s="66" t="s">
        <v>472</v>
      </c>
      <c r="C16" s="66" t="s">
        <v>475</v>
      </c>
      <c r="D16" s="68" t="s">
        <v>28</v>
      </c>
      <c r="E16" s="66" t="s">
        <v>236</v>
      </c>
      <c r="F16" s="66" t="s">
        <v>477</v>
      </c>
    </row>
    <row r="17" spans="1:6" ht="15.75">
      <c r="A17" s="67" t="s">
        <v>19</v>
      </c>
      <c r="B17" s="67" t="s">
        <v>1147</v>
      </c>
      <c r="C17" s="67" t="s">
        <v>1148</v>
      </c>
      <c r="D17" s="69" t="s">
        <v>15</v>
      </c>
      <c r="E17" s="67" t="s">
        <v>16</v>
      </c>
      <c r="F17" s="67" t="s">
        <v>23</v>
      </c>
    </row>
    <row r="18" spans="1:6" ht="15.75">
      <c r="A18" s="66" t="s">
        <v>324</v>
      </c>
      <c r="B18" s="66" t="s">
        <v>1149</v>
      </c>
      <c r="C18" s="66" t="s">
        <v>326</v>
      </c>
      <c r="D18" s="68" t="s">
        <v>55</v>
      </c>
      <c r="E18" s="66" t="s">
        <v>327</v>
      </c>
      <c r="F18" s="66" t="s">
        <v>328</v>
      </c>
    </row>
    <row r="19" spans="1:6" ht="15.75">
      <c r="A19" s="66" t="s">
        <v>25</v>
      </c>
      <c r="B19" s="66" t="s">
        <v>1150</v>
      </c>
      <c r="C19" s="66" t="s">
        <v>1151</v>
      </c>
      <c r="D19" s="68" t="s">
        <v>28</v>
      </c>
      <c r="E19" s="66" t="s">
        <v>633</v>
      </c>
      <c r="F19" s="66" t="s">
        <v>6</v>
      </c>
    </row>
    <row r="20" spans="1:6" ht="15.75">
      <c r="A20" s="66" t="s">
        <v>940</v>
      </c>
      <c r="B20" s="66" t="s">
        <v>939</v>
      </c>
      <c r="C20" s="66" t="s">
        <v>1152</v>
      </c>
      <c r="D20" s="68" t="s">
        <v>15</v>
      </c>
      <c r="E20" s="66" t="s">
        <v>944</v>
      </c>
      <c r="F20" s="66" t="s">
        <v>33</v>
      </c>
    </row>
    <row r="21" spans="1:6" ht="15.75">
      <c r="A21" s="66" t="s">
        <v>964</v>
      </c>
      <c r="B21" s="66" t="s">
        <v>963</v>
      </c>
      <c r="C21" s="66" t="s">
        <v>966</v>
      </c>
      <c r="D21" s="68" t="s">
        <v>28</v>
      </c>
      <c r="E21" s="66" t="s">
        <v>968</v>
      </c>
      <c r="F21" s="66" t="s">
        <v>6</v>
      </c>
    </row>
    <row r="22" spans="1:6" ht="15.75">
      <c r="A22" s="67" t="s">
        <v>35</v>
      </c>
      <c r="B22" s="67" t="s">
        <v>34</v>
      </c>
      <c r="C22" s="67" t="s">
        <v>37</v>
      </c>
      <c r="D22" s="69" t="s">
        <v>0</v>
      </c>
      <c r="E22" s="67" t="s">
        <v>544</v>
      </c>
      <c r="F22" s="67" t="s">
        <v>6</v>
      </c>
    </row>
    <row r="23" spans="1:6" ht="15.75">
      <c r="A23" s="67" t="s">
        <v>421</v>
      </c>
      <c r="B23" s="67" t="s">
        <v>422</v>
      </c>
      <c r="C23" s="67" t="s">
        <v>32</v>
      </c>
      <c r="D23" s="69" t="s">
        <v>15</v>
      </c>
      <c r="E23" s="67" t="s">
        <v>578</v>
      </c>
      <c r="F23" s="67" t="s">
        <v>33</v>
      </c>
    </row>
    <row r="24" spans="1:6" ht="15.75">
      <c r="A24" s="66" t="s">
        <v>620</v>
      </c>
      <c r="B24" s="66" t="s">
        <v>130</v>
      </c>
      <c r="C24" s="66" t="s">
        <v>132</v>
      </c>
      <c r="D24" s="68" t="s">
        <v>28</v>
      </c>
      <c r="E24" s="66" t="s">
        <v>134</v>
      </c>
      <c r="F24" s="66" t="s">
        <v>8</v>
      </c>
    </row>
    <row r="25" spans="1:6" ht="15.75">
      <c r="A25" s="66" t="s">
        <v>973</v>
      </c>
      <c r="B25" s="66" t="s">
        <v>972</v>
      </c>
      <c r="C25" s="66" t="s">
        <v>975</v>
      </c>
      <c r="D25" s="68" t="s">
        <v>28</v>
      </c>
      <c r="E25" s="66" t="s">
        <v>977</v>
      </c>
      <c r="F25" s="66" t="s">
        <v>62</v>
      </c>
    </row>
    <row r="26" spans="1:6" ht="15.75">
      <c r="A26" s="67" t="s">
        <v>43</v>
      </c>
      <c r="B26" s="67" t="s">
        <v>42</v>
      </c>
      <c r="C26" s="67" t="s">
        <v>45</v>
      </c>
      <c r="D26" s="69" t="s">
        <v>46</v>
      </c>
      <c r="E26" s="67" t="s">
        <v>336</v>
      </c>
      <c r="F26" s="67" t="s">
        <v>606</v>
      </c>
    </row>
    <row r="27" spans="1:6" ht="15.75">
      <c r="A27" s="67" t="s">
        <v>48</v>
      </c>
      <c r="B27" s="67" t="s">
        <v>1153</v>
      </c>
      <c r="C27" s="67" t="s">
        <v>1154</v>
      </c>
      <c r="D27" s="69" t="s">
        <v>15</v>
      </c>
      <c r="E27" s="67" t="s">
        <v>865</v>
      </c>
      <c r="F27" s="67" t="s">
        <v>33</v>
      </c>
    </row>
    <row r="28" spans="1:6" ht="15.75">
      <c r="A28" s="67" t="s">
        <v>52</v>
      </c>
      <c r="B28" s="67" t="s">
        <v>1155</v>
      </c>
      <c r="C28" s="67" t="s">
        <v>1156</v>
      </c>
      <c r="D28" s="69" t="s">
        <v>55</v>
      </c>
      <c r="E28" s="67" t="s">
        <v>641</v>
      </c>
      <c r="F28" s="67" t="s">
        <v>642</v>
      </c>
    </row>
    <row r="29" spans="1:6" ht="15.75">
      <c r="A29" s="67" t="s">
        <v>57</v>
      </c>
      <c r="B29" s="67" t="s">
        <v>1157</v>
      </c>
      <c r="C29" s="67" t="s">
        <v>1158</v>
      </c>
      <c r="D29" s="69" t="s">
        <v>60</v>
      </c>
      <c r="E29" s="67" t="s">
        <v>29</v>
      </c>
      <c r="F29" s="67" t="s">
        <v>33</v>
      </c>
    </row>
    <row r="30" spans="1:6" ht="15.75">
      <c r="A30" s="67" t="s">
        <v>842</v>
      </c>
      <c r="B30" s="67" t="s">
        <v>841</v>
      </c>
      <c r="C30" s="67" t="s">
        <v>844</v>
      </c>
      <c r="D30" s="69" t="s">
        <v>60</v>
      </c>
      <c r="E30" s="67" t="s">
        <v>846</v>
      </c>
      <c r="F30" s="67" t="s">
        <v>62</v>
      </c>
    </row>
    <row r="31" spans="1:6" ht="15.75">
      <c r="A31" s="66" t="s">
        <v>279</v>
      </c>
      <c r="B31" s="66" t="s">
        <v>278</v>
      </c>
      <c r="C31" s="66" t="s">
        <v>280</v>
      </c>
      <c r="D31" s="68" t="s">
        <v>60</v>
      </c>
      <c r="E31" s="66" t="s">
        <v>9</v>
      </c>
      <c r="F31" s="66" t="s">
        <v>9</v>
      </c>
    </row>
    <row r="32" spans="1:6" ht="15.75">
      <c r="A32" s="67" t="s">
        <v>1092</v>
      </c>
      <c r="B32" s="67" t="s">
        <v>1091</v>
      </c>
      <c r="C32" s="67" t="s">
        <v>1094</v>
      </c>
      <c r="D32" s="69" t="s">
        <v>28</v>
      </c>
      <c r="E32" s="67" t="s">
        <v>1096</v>
      </c>
      <c r="F32" s="67" t="s">
        <v>1097</v>
      </c>
    </row>
    <row r="33" spans="1:6" ht="15.75">
      <c r="A33" s="67" t="s">
        <v>64</v>
      </c>
      <c r="B33" s="67" t="s">
        <v>1159</v>
      </c>
      <c r="C33" s="67" t="s">
        <v>66</v>
      </c>
      <c r="D33" s="69" t="s">
        <v>67</v>
      </c>
      <c r="E33" s="67" t="s">
        <v>16</v>
      </c>
      <c r="F33" s="67" t="s">
        <v>68</v>
      </c>
    </row>
    <row r="34" spans="1:6" ht="15.75">
      <c r="A34" s="66" t="s">
        <v>282</v>
      </c>
      <c r="B34" s="66" t="s">
        <v>1160</v>
      </c>
      <c r="C34" s="66" t="s">
        <v>1161</v>
      </c>
      <c r="D34" s="68" t="s">
        <v>231</v>
      </c>
      <c r="E34" s="66" t="s">
        <v>265</v>
      </c>
      <c r="F34" s="66" t="s">
        <v>9</v>
      </c>
    </row>
    <row r="35" spans="1:6" ht="15.75">
      <c r="A35" s="66" t="s">
        <v>287</v>
      </c>
      <c r="B35" s="66" t="s">
        <v>286</v>
      </c>
      <c r="C35" s="66" t="s">
        <v>289</v>
      </c>
      <c r="D35" s="68" t="s">
        <v>100</v>
      </c>
      <c r="E35" s="66"/>
      <c r="F35" s="66"/>
    </row>
    <row r="36" spans="1:6" ht="15.75">
      <c r="A36" s="67" t="s">
        <v>790</v>
      </c>
      <c r="B36" s="67" t="s">
        <v>789</v>
      </c>
      <c r="C36" s="67" t="s">
        <v>792</v>
      </c>
      <c r="D36" s="69" t="s">
        <v>793</v>
      </c>
      <c r="E36" s="67" t="s">
        <v>795</v>
      </c>
      <c r="F36" s="67" t="s">
        <v>8</v>
      </c>
    </row>
    <row r="37" spans="1:6" ht="15.75">
      <c r="A37" s="67" t="s">
        <v>71</v>
      </c>
      <c r="B37" s="67" t="s">
        <v>70</v>
      </c>
      <c r="C37" s="67" t="s">
        <v>73</v>
      </c>
      <c r="D37" s="69" t="s">
        <v>15</v>
      </c>
      <c r="E37" s="67" t="s">
        <v>74</v>
      </c>
      <c r="F37" s="67" t="s">
        <v>62</v>
      </c>
    </row>
    <row r="38" spans="1:6" ht="15.75">
      <c r="A38" s="67" t="s">
        <v>997</v>
      </c>
      <c r="B38" s="67" t="s">
        <v>996</v>
      </c>
      <c r="C38" s="67" t="s">
        <v>999</v>
      </c>
      <c r="D38" s="69" t="s">
        <v>28</v>
      </c>
      <c r="E38" s="67" t="s">
        <v>1001</v>
      </c>
      <c r="F38" s="67" t="s">
        <v>1002</v>
      </c>
    </row>
    <row r="39" spans="1:6" ht="15.75">
      <c r="A39" s="67" t="s">
        <v>949</v>
      </c>
      <c r="B39" s="67" t="s">
        <v>948</v>
      </c>
      <c r="C39" s="67" t="s">
        <v>951</v>
      </c>
      <c r="D39" s="69" t="s">
        <v>28</v>
      </c>
      <c r="E39" s="67" t="s">
        <v>38</v>
      </c>
      <c r="F39" s="67" t="s">
        <v>275</v>
      </c>
    </row>
    <row r="40" spans="1:6" ht="15.75">
      <c r="A40" s="67" t="s">
        <v>416</v>
      </c>
      <c r="B40" s="67" t="s">
        <v>415</v>
      </c>
      <c r="C40" s="67" t="s">
        <v>418</v>
      </c>
      <c r="D40" s="69" t="s">
        <v>55</v>
      </c>
      <c r="E40" s="67" t="s">
        <v>581</v>
      </c>
      <c r="F40" s="67" t="s">
        <v>580</v>
      </c>
    </row>
    <row r="41" spans="1:6" ht="15.75">
      <c r="A41" s="67" t="s">
        <v>547</v>
      </c>
      <c r="B41" s="67" t="s">
        <v>546</v>
      </c>
      <c r="C41" s="67" t="s">
        <v>549</v>
      </c>
      <c r="D41" s="69" t="s">
        <v>0</v>
      </c>
      <c r="E41" s="67" t="s">
        <v>38</v>
      </c>
      <c r="F41" s="67"/>
    </row>
    <row r="42" spans="1:6" ht="15.75">
      <c r="A42" s="67" t="s">
        <v>331</v>
      </c>
      <c r="B42" s="67" t="s">
        <v>330</v>
      </c>
      <c r="C42" s="67" t="s">
        <v>333</v>
      </c>
      <c r="D42" s="69" t="s">
        <v>28</v>
      </c>
      <c r="E42" s="67" t="s">
        <v>334</v>
      </c>
      <c r="F42" s="67" t="s">
        <v>97</v>
      </c>
    </row>
    <row r="43" spans="1:6" ht="15.75">
      <c r="A43" s="67" t="s">
        <v>78</v>
      </c>
      <c r="B43" s="67" t="s">
        <v>77</v>
      </c>
      <c r="C43" s="67" t="s">
        <v>80</v>
      </c>
      <c r="D43" s="69" t="s">
        <v>28</v>
      </c>
      <c r="E43" s="67" t="s">
        <v>81</v>
      </c>
      <c r="F43" s="67" t="s">
        <v>596</v>
      </c>
    </row>
    <row r="44" spans="1:6" ht="15.75">
      <c r="A44" s="66" t="s">
        <v>292</v>
      </c>
      <c r="B44" s="66" t="s">
        <v>1162</v>
      </c>
      <c r="C44" s="66" t="s">
        <v>14</v>
      </c>
      <c r="D44" s="68" t="s">
        <v>15</v>
      </c>
      <c r="E44" s="66" t="s">
        <v>16</v>
      </c>
      <c r="F44" s="66" t="s">
        <v>295</v>
      </c>
    </row>
    <row r="45" spans="1:6" ht="15.75">
      <c r="A45" s="67" t="s">
        <v>1081</v>
      </c>
      <c r="B45" s="67" t="s">
        <v>1080</v>
      </c>
      <c r="C45" s="67" t="s">
        <v>1083</v>
      </c>
      <c r="D45" s="69" t="s">
        <v>0</v>
      </c>
      <c r="E45" s="67" t="s">
        <v>38</v>
      </c>
      <c r="F45" s="67" t="s">
        <v>1085</v>
      </c>
    </row>
    <row r="46" spans="1:6" ht="15.75">
      <c r="A46" s="67" t="s">
        <v>1115</v>
      </c>
      <c r="B46" s="67" t="s">
        <v>1116</v>
      </c>
      <c r="C46" s="67" t="s">
        <v>1118</v>
      </c>
      <c r="D46" s="69" t="s">
        <v>60</v>
      </c>
      <c r="E46" s="67" t="s">
        <v>811</v>
      </c>
      <c r="F46" s="67" t="s">
        <v>1002</v>
      </c>
    </row>
    <row r="47" spans="1:6" ht="15.75">
      <c r="A47" s="66" t="s">
        <v>807</v>
      </c>
      <c r="B47" s="66" t="s">
        <v>806</v>
      </c>
      <c r="C47" s="66" t="s">
        <v>809</v>
      </c>
      <c r="D47" s="68" t="s">
        <v>60</v>
      </c>
      <c r="E47" s="66" t="s">
        <v>811</v>
      </c>
      <c r="F47" s="66" t="s">
        <v>41</v>
      </c>
    </row>
    <row r="48" spans="1:6" ht="15.75">
      <c r="A48" s="66" t="s">
        <v>879</v>
      </c>
      <c r="B48" s="66" t="s">
        <v>878</v>
      </c>
      <c r="C48" s="66" t="s">
        <v>881</v>
      </c>
      <c r="D48" s="68" t="s">
        <v>28</v>
      </c>
      <c r="E48" s="66" t="s">
        <v>38</v>
      </c>
      <c r="F48" s="66" t="s">
        <v>883</v>
      </c>
    </row>
    <row r="49" spans="1:6" ht="15.75">
      <c r="A49" s="66" t="s">
        <v>1127</v>
      </c>
      <c r="B49" s="66" t="s">
        <v>1126</v>
      </c>
      <c r="C49" s="66" t="s">
        <v>614</v>
      </c>
      <c r="D49" s="68" t="s">
        <v>15</v>
      </c>
      <c r="E49" s="66" t="s">
        <v>1130</v>
      </c>
      <c r="F49" s="66" t="s">
        <v>275</v>
      </c>
    </row>
    <row r="50" spans="1:6" ht="15.75">
      <c r="A50" s="66" t="s">
        <v>1009</v>
      </c>
      <c r="B50" s="66" t="s">
        <v>1008</v>
      </c>
      <c r="C50" s="66" t="s">
        <v>1011</v>
      </c>
      <c r="D50" s="68" t="s">
        <v>28</v>
      </c>
      <c r="E50" s="66" t="s">
        <v>29</v>
      </c>
      <c r="F50" s="66" t="s">
        <v>8</v>
      </c>
    </row>
    <row r="51" spans="1:6" ht="15.75">
      <c r="A51" s="67" t="s">
        <v>711</v>
      </c>
      <c r="B51" s="67" t="s">
        <v>712</v>
      </c>
      <c r="C51" s="67" t="s">
        <v>714</v>
      </c>
      <c r="D51" s="69" t="s">
        <v>15</v>
      </c>
      <c r="E51" s="67" t="s">
        <v>718</v>
      </c>
      <c r="F51" s="67" t="s">
        <v>8</v>
      </c>
    </row>
    <row r="52" spans="1:6" ht="15.75">
      <c r="A52" s="67" t="s">
        <v>1052</v>
      </c>
      <c r="B52" s="67" t="s">
        <v>1187</v>
      </c>
      <c r="C52" s="67" t="s">
        <v>1054</v>
      </c>
      <c r="D52" s="69" t="s">
        <v>55</v>
      </c>
      <c r="E52" s="67" t="s">
        <v>1056</v>
      </c>
      <c r="F52" s="67"/>
    </row>
    <row r="53" spans="1:6" ht="15.75">
      <c r="A53" s="67" t="s">
        <v>767</v>
      </c>
      <c r="B53" s="67" t="s">
        <v>766</v>
      </c>
      <c r="C53" s="67" t="s">
        <v>768</v>
      </c>
      <c r="D53" s="69" t="s">
        <v>28</v>
      </c>
      <c r="E53" s="67" t="s">
        <v>38</v>
      </c>
      <c r="F53" s="67" t="s">
        <v>1122</v>
      </c>
    </row>
    <row r="54" spans="1:6" ht="15.75">
      <c r="A54" s="67" t="s">
        <v>84</v>
      </c>
      <c r="B54" s="67" t="s">
        <v>83</v>
      </c>
      <c r="C54" s="67" t="s">
        <v>86</v>
      </c>
      <c r="D54" s="69" t="s">
        <v>28</v>
      </c>
      <c r="E54" s="67" t="s">
        <v>38</v>
      </c>
      <c r="F54" s="67" t="s">
        <v>275</v>
      </c>
    </row>
    <row r="55" spans="1:6" ht="15.75">
      <c r="A55" s="67" t="s">
        <v>1016</v>
      </c>
      <c r="B55" s="67" t="s">
        <v>1015</v>
      </c>
      <c r="C55" s="67" t="s">
        <v>1018</v>
      </c>
      <c r="D55" s="69" t="s">
        <v>28</v>
      </c>
      <c r="E55" s="67"/>
      <c r="F55" s="67" t="s">
        <v>883</v>
      </c>
    </row>
    <row r="56" spans="1:6" ht="15.75">
      <c r="A56" s="67" t="s">
        <v>902</v>
      </c>
      <c r="B56" s="67" t="s">
        <v>901</v>
      </c>
      <c r="C56" s="67" t="s">
        <v>904</v>
      </c>
      <c r="D56" s="69" t="s">
        <v>60</v>
      </c>
      <c r="E56" s="67"/>
      <c r="F56" s="67" t="s">
        <v>906</v>
      </c>
    </row>
    <row r="57" spans="1:6" ht="15.75">
      <c r="A57" s="67" t="s">
        <v>1100</v>
      </c>
      <c r="B57" s="67" t="s">
        <v>1099</v>
      </c>
      <c r="C57" s="67" t="s">
        <v>1102</v>
      </c>
      <c r="D57" s="69" t="s">
        <v>15</v>
      </c>
      <c r="E57" s="67"/>
      <c r="F57" s="67" t="s">
        <v>1002</v>
      </c>
    </row>
    <row r="58" spans="1:6" ht="15.75">
      <c r="A58" s="66" t="s">
        <v>501</v>
      </c>
      <c r="B58" s="66" t="s">
        <v>500</v>
      </c>
      <c r="C58" s="66" t="s">
        <v>503</v>
      </c>
      <c r="D58" s="68" t="s">
        <v>15</v>
      </c>
      <c r="E58" s="66" t="s">
        <v>505</v>
      </c>
      <c r="F58" s="66" t="s">
        <v>8</v>
      </c>
    </row>
    <row r="59" spans="1:6" ht="15.75">
      <c r="A59" s="67" t="s">
        <v>932</v>
      </c>
      <c r="B59" s="67" t="s">
        <v>931</v>
      </c>
      <c r="C59" s="67" t="s">
        <v>66</v>
      </c>
      <c r="D59" s="69" t="s">
        <v>15</v>
      </c>
      <c r="E59" s="67" t="s">
        <v>934</v>
      </c>
      <c r="F59" s="67" t="s">
        <v>935</v>
      </c>
    </row>
    <row r="60" spans="1:6" ht="15.75">
      <c r="A60" s="66" t="s">
        <v>697</v>
      </c>
      <c r="B60" s="66" t="s">
        <v>696</v>
      </c>
      <c r="C60" s="66" t="s">
        <v>269</v>
      </c>
      <c r="D60" s="68" t="s">
        <v>60</v>
      </c>
      <c r="E60" s="66" t="s">
        <v>700</v>
      </c>
      <c r="F60" s="66" t="s">
        <v>39</v>
      </c>
    </row>
    <row r="61" spans="1:6" ht="15.75">
      <c r="A61" s="67" t="s">
        <v>88</v>
      </c>
      <c r="B61" s="67" t="s">
        <v>87</v>
      </c>
      <c r="C61" s="67" t="s">
        <v>90</v>
      </c>
      <c r="D61" s="69" t="s">
        <v>28</v>
      </c>
      <c r="E61" s="67" t="s">
        <v>754</v>
      </c>
      <c r="F61" s="67" t="s">
        <v>9</v>
      </c>
    </row>
    <row r="62" spans="1:6" ht="15.75">
      <c r="A62" s="67" t="s">
        <v>830</v>
      </c>
      <c r="B62" s="67" t="s">
        <v>829</v>
      </c>
      <c r="C62" s="67" t="s">
        <v>832</v>
      </c>
      <c r="D62" s="69" t="s">
        <v>231</v>
      </c>
      <c r="E62" s="67" t="s">
        <v>834</v>
      </c>
      <c r="F62" s="67" t="s">
        <v>539</v>
      </c>
    </row>
    <row r="63" spans="1:6" ht="15.75">
      <c r="A63" s="67" t="s">
        <v>816</v>
      </c>
      <c r="B63" s="67" t="s">
        <v>815</v>
      </c>
      <c r="C63" s="67" t="s">
        <v>257</v>
      </c>
      <c r="D63" s="69" t="s">
        <v>0</v>
      </c>
      <c r="E63" s="67" t="s">
        <v>259</v>
      </c>
      <c r="F63" s="67" t="s">
        <v>643</v>
      </c>
    </row>
    <row r="64" spans="1:6" ht="15.75">
      <c r="A64" s="67" t="s">
        <v>990</v>
      </c>
      <c r="B64" s="67" t="s">
        <v>989</v>
      </c>
      <c r="C64" s="67" t="s">
        <v>881</v>
      </c>
      <c r="D64" s="69" t="s">
        <v>28</v>
      </c>
      <c r="E64" s="67" t="s">
        <v>38</v>
      </c>
      <c r="F64" s="67" t="s">
        <v>146</v>
      </c>
    </row>
    <row r="65" spans="1:6" ht="15.75">
      <c r="A65" s="67" t="s">
        <v>93</v>
      </c>
      <c r="B65" s="67" t="s">
        <v>92</v>
      </c>
      <c r="C65" s="67" t="s">
        <v>95</v>
      </c>
      <c r="D65" s="69" t="s">
        <v>55</v>
      </c>
      <c r="E65" s="67" t="s">
        <v>96</v>
      </c>
      <c r="F65" s="67" t="s">
        <v>97</v>
      </c>
    </row>
    <row r="66" spans="1:6" ht="15.75">
      <c r="A66" s="66" t="s">
        <v>679</v>
      </c>
      <c r="B66" s="66" t="s">
        <v>678</v>
      </c>
      <c r="C66" s="66" t="s">
        <v>681</v>
      </c>
      <c r="D66" s="68" t="s">
        <v>55</v>
      </c>
      <c r="E66" s="66" t="s">
        <v>683</v>
      </c>
      <c r="F66" s="66" t="s">
        <v>62</v>
      </c>
    </row>
    <row r="67" spans="1:6" ht="15.75">
      <c r="A67" s="66" t="s">
        <v>823</v>
      </c>
      <c r="B67" s="66" t="s">
        <v>822</v>
      </c>
      <c r="C67" s="66" t="s">
        <v>101</v>
      </c>
      <c r="D67" s="68" t="s">
        <v>0</v>
      </c>
      <c r="E67" s="66" t="s">
        <v>825</v>
      </c>
      <c r="F67" s="66"/>
    </row>
    <row r="68" spans="1:6" ht="15.75">
      <c r="A68" s="66" t="s">
        <v>853</v>
      </c>
      <c r="B68" s="66" t="s">
        <v>852</v>
      </c>
      <c r="C68" s="66" t="s">
        <v>855</v>
      </c>
      <c r="D68" s="68" t="s">
        <v>28</v>
      </c>
      <c r="E68" s="66" t="s">
        <v>1033</v>
      </c>
      <c r="F68" s="66" t="s">
        <v>39</v>
      </c>
    </row>
    <row r="69" spans="1:6" ht="15.75">
      <c r="A69" s="66" t="s">
        <v>770</v>
      </c>
      <c r="B69" s="66" t="s">
        <v>772</v>
      </c>
      <c r="C69" s="66" t="s">
        <v>918</v>
      </c>
      <c r="D69" s="68" t="s">
        <v>28</v>
      </c>
      <c r="E69" s="66" t="s">
        <v>29</v>
      </c>
      <c r="F69" s="66" t="s">
        <v>8</v>
      </c>
    </row>
    <row r="70" spans="1:6" ht="15.75">
      <c r="A70" s="66" t="s">
        <v>338</v>
      </c>
      <c r="B70" s="66" t="s">
        <v>337</v>
      </c>
      <c r="C70" s="66" t="s">
        <v>340</v>
      </c>
      <c r="D70" s="68" t="s">
        <v>28</v>
      </c>
      <c r="E70" s="66" t="s">
        <v>29</v>
      </c>
      <c r="F70" s="66" t="s">
        <v>295</v>
      </c>
    </row>
    <row r="71" spans="1:6" ht="15.75">
      <c r="A71" s="66" t="s">
        <v>868</v>
      </c>
      <c r="B71" s="66" t="s">
        <v>867</v>
      </c>
      <c r="C71" s="66" t="s">
        <v>681</v>
      </c>
      <c r="D71" s="68" t="s">
        <v>55</v>
      </c>
      <c r="E71" s="66" t="s">
        <v>870</v>
      </c>
      <c r="F71" s="66" t="s">
        <v>33</v>
      </c>
    </row>
    <row r="72" spans="1:6" ht="15.75">
      <c r="A72" s="66" t="s">
        <v>103</v>
      </c>
      <c r="B72" s="66" t="s">
        <v>102</v>
      </c>
      <c r="C72" s="66" t="s">
        <v>104</v>
      </c>
      <c r="D72" s="68" t="s">
        <v>28</v>
      </c>
      <c r="E72" s="66" t="s">
        <v>29</v>
      </c>
      <c r="F72" s="67" t="s">
        <v>295</v>
      </c>
    </row>
    <row r="73" spans="1:6" ht="15.75">
      <c r="A73" s="66" t="s">
        <v>1073</v>
      </c>
      <c r="B73" s="66" t="s">
        <v>1072</v>
      </c>
      <c r="C73" s="66" t="s">
        <v>1075</v>
      </c>
      <c r="D73" s="68" t="s">
        <v>28</v>
      </c>
      <c r="E73" s="66" t="s">
        <v>236</v>
      </c>
      <c r="F73" s="67" t="s">
        <v>839</v>
      </c>
    </row>
    <row r="74" spans="1:6" ht="15.75">
      <c r="A74" s="67" t="s">
        <v>106</v>
      </c>
      <c r="B74" s="67" t="s">
        <v>105</v>
      </c>
      <c r="C74" s="67" t="s">
        <v>108</v>
      </c>
      <c r="D74" s="69" t="s">
        <v>28</v>
      </c>
      <c r="E74" s="67" t="s">
        <v>38</v>
      </c>
      <c r="F74" s="67" t="s">
        <v>6</v>
      </c>
    </row>
    <row r="75" spans="1:6" ht="15.75">
      <c r="A75" s="67" t="s">
        <v>1138</v>
      </c>
      <c r="B75" s="67" t="s">
        <v>1139</v>
      </c>
      <c r="C75" s="67" t="s">
        <v>144</v>
      </c>
      <c r="D75" s="69" t="s">
        <v>46</v>
      </c>
      <c r="E75" s="67" t="s">
        <v>145</v>
      </c>
      <c r="F75" s="67" t="s">
        <v>146</v>
      </c>
    </row>
    <row r="76" spans="1:6" ht="15.75">
      <c r="A76" s="67" t="s">
        <v>111</v>
      </c>
      <c r="B76" s="67" t="s">
        <v>110</v>
      </c>
      <c r="C76" s="67" t="s">
        <v>113</v>
      </c>
      <c r="D76" s="69" t="s">
        <v>55</v>
      </c>
      <c r="E76" s="67" t="s">
        <v>114</v>
      </c>
      <c r="F76" s="67" t="s">
        <v>971</v>
      </c>
    </row>
    <row r="77" spans="1:6" ht="15.75">
      <c r="A77" s="67" t="s">
        <v>488</v>
      </c>
      <c r="B77" s="67" t="s">
        <v>117</v>
      </c>
      <c r="C77" s="67" t="s">
        <v>40</v>
      </c>
      <c r="D77" s="69" t="s">
        <v>28</v>
      </c>
      <c r="E77" s="67" t="s">
        <v>873</v>
      </c>
      <c r="F77" s="67" t="s">
        <v>874</v>
      </c>
    </row>
    <row r="78" spans="1:6" ht="15.75">
      <c r="A78" s="67" t="s">
        <v>121</v>
      </c>
      <c r="B78" s="67" t="s">
        <v>120</v>
      </c>
      <c r="C78" s="67" t="s">
        <v>123</v>
      </c>
      <c r="D78" s="69" t="s">
        <v>0</v>
      </c>
      <c r="E78" s="67" t="s">
        <v>125</v>
      </c>
      <c r="F78" s="67" t="s">
        <v>126</v>
      </c>
    </row>
    <row r="79" spans="1:6" ht="15.75">
      <c r="A79" s="67" t="s">
        <v>344</v>
      </c>
      <c r="B79" s="67" t="s">
        <v>1163</v>
      </c>
      <c r="C79" s="67" t="s">
        <v>1151</v>
      </c>
      <c r="D79" s="69" t="s">
        <v>28</v>
      </c>
      <c r="E79" s="67" t="s">
        <v>633</v>
      </c>
      <c r="F79" s="67" t="s">
        <v>634</v>
      </c>
    </row>
    <row r="80" spans="1:6" ht="15.75">
      <c r="A80" s="67" t="s">
        <v>561</v>
      </c>
      <c r="B80" s="67" t="s">
        <v>560</v>
      </c>
      <c r="C80" s="67" t="s">
        <v>1164</v>
      </c>
      <c r="D80" s="69" t="s">
        <v>28</v>
      </c>
      <c r="E80" s="67" t="s">
        <v>29</v>
      </c>
      <c r="F80" s="67" t="s">
        <v>33</v>
      </c>
    </row>
    <row r="81" spans="1:6" ht="15.75">
      <c r="A81" s="67" t="s">
        <v>534</v>
      </c>
      <c r="B81" s="67" t="s">
        <v>533</v>
      </c>
      <c r="C81" s="67" t="s">
        <v>536</v>
      </c>
      <c r="D81" s="69" t="s">
        <v>28</v>
      </c>
      <c r="E81" s="67" t="s">
        <v>538</v>
      </c>
      <c r="F81" s="67" t="s">
        <v>539</v>
      </c>
    </row>
    <row r="82" spans="1:6" ht="15.75">
      <c r="A82" s="67" t="s">
        <v>897</v>
      </c>
      <c r="B82" s="67" t="s">
        <v>896</v>
      </c>
      <c r="C82" s="67" t="s">
        <v>899</v>
      </c>
      <c r="D82" s="69" t="s">
        <v>28</v>
      </c>
      <c r="E82" s="67"/>
      <c r="F82" s="67"/>
    </row>
    <row r="83" spans="1:6" ht="15.75">
      <c r="A83" s="66" t="s">
        <v>774</v>
      </c>
      <c r="B83" s="66" t="s">
        <v>773</v>
      </c>
      <c r="C83" s="66" t="s">
        <v>514</v>
      </c>
      <c r="D83" s="68" t="s">
        <v>15</v>
      </c>
      <c r="E83" s="66" t="s">
        <v>776</v>
      </c>
      <c r="F83" s="66" t="s">
        <v>8</v>
      </c>
    </row>
    <row r="84" spans="1:6" ht="15.75">
      <c r="A84" s="66" t="s">
        <v>300</v>
      </c>
      <c r="B84" s="66" t="s">
        <v>1165</v>
      </c>
      <c r="C84" s="66" t="s">
        <v>601</v>
      </c>
      <c r="D84" s="68" t="s">
        <v>100</v>
      </c>
      <c r="E84" s="66" t="s">
        <v>301</v>
      </c>
      <c r="F84" s="66" t="s">
        <v>62</v>
      </c>
    </row>
    <row r="85" spans="1:6" ht="15.75">
      <c r="A85" s="66" t="s">
        <v>138</v>
      </c>
      <c r="B85" s="66" t="s">
        <v>1166</v>
      </c>
      <c r="C85" s="66" t="s">
        <v>1167</v>
      </c>
      <c r="D85" s="68" t="s">
        <v>60</v>
      </c>
      <c r="E85" s="66" t="s">
        <v>572</v>
      </c>
      <c r="F85" s="66" t="s">
        <v>573</v>
      </c>
    </row>
    <row r="86" spans="1:6" ht="15.75">
      <c r="A86" s="67" t="s">
        <v>1141</v>
      </c>
      <c r="B86" s="67" t="s">
        <v>1140</v>
      </c>
      <c r="C86" s="67" t="s">
        <v>144</v>
      </c>
      <c r="D86" s="69" t="s">
        <v>46</v>
      </c>
      <c r="E86" s="67" t="s">
        <v>145</v>
      </c>
      <c r="F86" s="67" t="s">
        <v>146</v>
      </c>
    </row>
    <row r="87" spans="1:6" ht="15.75">
      <c r="A87" s="67" t="s">
        <v>886</v>
      </c>
      <c r="B87" s="67" t="s">
        <v>885</v>
      </c>
      <c r="C87" s="67" t="s">
        <v>269</v>
      </c>
      <c r="D87" s="69" t="s">
        <v>60</v>
      </c>
      <c r="E87" s="67" t="s">
        <v>29</v>
      </c>
      <c r="F87" s="67"/>
    </row>
    <row r="88" spans="1:6" ht="15.75">
      <c r="A88" s="67" t="s">
        <v>799</v>
      </c>
      <c r="B88" s="67" t="s">
        <v>798</v>
      </c>
      <c r="C88" s="67" t="s">
        <v>801</v>
      </c>
      <c r="D88" s="69" t="s">
        <v>60</v>
      </c>
      <c r="E88" s="67" t="s">
        <v>803</v>
      </c>
      <c r="F88" s="67" t="s">
        <v>68</v>
      </c>
    </row>
    <row r="89" spans="1:6" ht="15.75">
      <c r="A89" s="66" t="s">
        <v>304</v>
      </c>
      <c r="B89" s="66" t="s">
        <v>1168</v>
      </c>
      <c r="C89" s="66" t="s">
        <v>480</v>
      </c>
      <c r="D89" s="68" t="s">
        <v>305</v>
      </c>
      <c r="E89" s="66" t="s">
        <v>306</v>
      </c>
      <c r="F89" s="66" t="s">
        <v>9</v>
      </c>
    </row>
    <row r="90" spans="1:6" ht="15.75">
      <c r="A90" s="67" t="s">
        <v>756</v>
      </c>
      <c r="B90" s="67" t="s">
        <v>755</v>
      </c>
      <c r="C90" s="67" t="s">
        <v>758</v>
      </c>
      <c r="D90" s="69" t="s">
        <v>60</v>
      </c>
      <c r="E90" s="67" t="s">
        <v>760</v>
      </c>
      <c r="F90" s="67" t="s">
        <v>68</v>
      </c>
    </row>
    <row r="91" spans="1:6" ht="15.75">
      <c r="A91" s="67" t="s">
        <v>695</v>
      </c>
      <c r="B91" s="67" t="s">
        <v>763</v>
      </c>
      <c r="C91" s="67" t="s">
        <v>688</v>
      </c>
      <c r="D91" s="69" t="s">
        <v>60</v>
      </c>
      <c r="E91" s="67" t="s">
        <v>690</v>
      </c>
      <c r="F91" s="67" t="s">
        <v>33</v>
      </c>
    </row>
    <row r="92" spans="1:6" ht="15.75">
      <c r="A92" s="67" t="s">
        <v>651</v>
      </c>
      <c r="B92" s="67" t="s">
        <v>650</v>
      </c>
      <c r="C92" s="67" t="s">
        <v>653</v>
      </c>
      <c r="D92" s="69" t="s">
        <v>15</v>
      </c>
      <c r="E92" s="67" t="s">
        <v>655</v>
      </c>
      <c r="F92" s="67" t="s">
        <v>33</v>
      </c>
    </row>
    <row r="93" spans="1:6" ht="15.75">
      <c r="A93" s="67" t="s">
        <v>729</v>
      </c>
      <c r="B93" s="67" t="s">
        <v>728</v>
      </c>
      <c r="C93" s="66" t="s">
        <v>1169</v>
      </c>
      <c r="D93" s="68" t="s">
        <v>733</v>
      </c>
      <c r="E93" s="66" t="s">
        <v>734</v>
      </c>
      <c r="F93" s="67" t="s">
        <v>735</v>
      </c>
    </row>
    <row r="94" spans="1:6" ht="15.75">
      <c r="A94" s="67" t="s">
        <v>151</v>
      </c>
      <c r="B94" s="67" t="s">
        <v>150</v>
      </c>
      <c r="C94" s="67" t="s">
        <v>153</v>
      </c>
      <c r="D94" s="69" t="s">
        <v>55</v>
      </c>
      <c r="E94" s="67" t="s">
        <v>154</v>
      </c>
      <c r="F94" s="67" t="s">
        <v>155</v>
      </c>
    </row>
    <row r="95" spans="1:6" ht="15.75">
      <c r="A95" s="67" t="s">
        <v>158</v>
      </c>
      <c r="B95" s="67" t="s">
        <v>157</v>
      </c>
      <c r="C95" s="67" t="s">
        <v>160</v>
      </c>
      <c r="D95" s="69" t="s">
        <v>28</v>
      </c>
      <c r="E95" s="67" t="s">
        <v>161</v>
      </c>
      <c r="F95" s="67" t="s">
        <v>68</v>
      </c>
    </row>
    <row r="96" spans="1:6" ht="15.75">
      <c r="A96" s="67" t="s">
        <v>164</v>
      </c>
      <c r="B96" s="67" t="s">
        <v>163</v>
      </c>
      <c r="C96" s="67" t="s">
        <v>166</v>
      </c>
      <c r="D96" s="69" t="s">
        <v>15</v>
      </c>
      <c r="E96" s="67" t="s">
        <v>16</v>
      </c>
      <c r="F96" s="67" t="s">
        <v>33</v>
      </c>
    </row>
    <row r="97" spans="1:6" ht="15.75">
      <c r="A97" s="67" t="s">
        <v>169</v>
      </c>
      <c r="B97" s="67" t="s">
        <v>168</v>
      </c>
      <c r="C97" s="67" t="s">
        <v>171</v>
      </c>
      <c r="D97" s="69" t="s">
        <v>28</v>
      </c>
      <c r="E97" s="67" t="s">
        <v>592</v>
      </c>
      <c r="F97" s="67" t="s">
        <v>173</v>
      </c>
    </row>
    <row r="98" spans="1:6" ht="15.75">
      <c r="A98" s="67" t="s">
        <v>588</v>
      </c>
      <c r="B98" s="67" t="s">
        <v>587</v>
      </c>
      <c r="C98" s="67" t="s">
        <v>590</v>
      </c>
      <c r="D98" s="69" t="s">
        <v>28</v>
      </c>
      <c r="E98" s="67" t="s">
        <v>592</v>
      </c>
      <c r="F98" s="67" t="s">
        <v>593</v>
      </c>
    </row>
    <row r="99" spans="1:6" ht="15.75">
      <c r="A99" s="67" t="s">
        <v>348</v>
      </c>
      <c r="B99" s="67" t="s">
        <v>1170</v>
      </c>
      <c r="C99" s="67" t="s">
        <v>171</v>
      </c>
      <c r="D99" s="69" t="s">
        <v>28</v>
      </c>
      <c r="E99" s="67" t="s">
        <v>351</v>
      </c>
      <c r="F99" s="67" t="s">
        <v>1090</v>
      </c>
    </row>
    <row r="100" spans="1:6" ht="15.75">
      <c r="A100" s="67" t="s">
        <v>178</v>
      </c>
      <c r="B100" s="67" t="s">
        <v>1171</v>
      </c>
      <c r="C100" s="67" t="s">
        <v>1172</v>
      </c>
      <c r="D100" s="69" t="s">
        <v>28</v>
      </c>
      <c r="E100" s="67" t="s">
        <v>181</v>
      </c>
      <c r="F100" s="67" t="s">
        <v>635</v>
      </c>
    </row>
    <row r="101" spans="1:6" ht="15.75">
      <c r="A101" s="66" t="s">
        <v>308</v>
      </c>
      <c r="B101" s="66" t="s">
        <v>1173</v>
      </c>
      <c r="C101" s="66" t="s">
        <v>1094</v>
      </c>
      <c r="D101" s="68" t="s">
        <v>28</v>
      </c>
      <c r="E101" s="66" t="s">
        <v>38</v>
      </c>
      <c r="F101" s="66" t="s">
        <v>9</v>
      </c>
    </row>
    <row r="102" spans="1:6" ht="15.75">
      <c r="A102" s="67" t="s">
        <v>956</v>
      </c>
      <c r="B102" s="67" t="s">
        <v>955</v>
      </c>
      <c r="C102" s="67" t="s">
        <v>958</v>
      </c>
      <c r="D102" s="69" t="s">
        <v>46</v>
      </c>
      <c r="E102" s="67" t="s">
        <v>960</v>
      </c>
      <c r="F102" s="67" t="s">
        <v>961</v>
      </c>
    </row>
    <row r="103" spans="1:6" ht="15.75">
      <c r="A103" s="67" t="s">
        <v>184</v>
      </c>
      <c r="B103" s="67" t="s">
        <v>183</v>
      </c>
      <c r="C103" s="67" t="s">
        <v>186</v>
      </c>
      <c r="D103" s="69" t="s">
        <v>28</v>
      </c>
      <c r="E103" s="67" t="s">
        <v>187</v>
      </c>
      <c r="F103" s="67" t="s">
        <v>17</v>
      </c>
    </row>
    <row r="104" spans="1:6" ht="15.75">
      <c r="A104" s="67" t="s">
        <v>674</v>
      </c>
      <c r="B104" s="67" t="s">
        <v>673</v>
      </c>
      <c r="C104" s="67" t="s">
        <v>257</v>
      </c>
      <c r="D104" s="69" t="s">
        <v>0</v>
      </c>
      <c r="E104" s="67" t="s">
        <v>675</v>
      </c>
      <c r="F104" s="67" t="s">
        <v>62</v>
      </c>
    </row>
    <row r="105" spans="1:6" ht="15.75">
      <c r="A105" s="66" t="s">
        <v>431</v>
      </c>
      <c r="B105" s="66" t="s">
        <v>1174</v>
      </c>
      <c r="C105" s="66" t="s">
        <v>235</v>
      </c>
      <c r="D105" s="68" t="s">
        <v>28</v>
      </c>
      <c r="E105" s="66" t="s">
        <v>639</v>
      </c>
      <c r="F105" s="66" t="s">
        <v>237</v>
      </c>
    </row>
    <row r="106" spans="1:6" ht="15.75">
      <c r="A106" s="66" t="s">
        <v>1136</v>
      </c>
      <c r="B106" s="66" t="s">
        <v>1137</v>
      </c>
      <c r="C106" s="67" t="s">
        <v>1144</v>
      </c>
      <c r="D106" s="69" t="s">
        <v>0</v>
      </c>
      <c r="E106" s="67" t="s">
        <v>5</v>
      </c>
      <c r="F106" s="67" t="s">
        <v>328</v>
      </c>
    </row>
    <row r="107" spans="1:6" ht="15.75">
      <c r="A107" s="67" t="s">
        <v>779</v>
      </c>
      <c r="B107" s="67" t="s">
        <v>1051</v>
      </c>
      <c r="C107" s="67" t="s">
        <v>781</v>
      </c>
      <c r="D107" s="69" t="s">
        <v>0</v>
      </c>
      <c r="E107" s="67" t="s">
        <v>336</v>
      </c>
      <c r="F107" s="67" t="s">
        <v>783</v>
      </c>
    </row>
    <row r="108" spans="1:6" ht="15.75">
      <c r="A108" s="66" t="s">
        <v>191</v>
      </c>
      <c r="B108" s="66" t="s">
        <v>190</v>
      </c>
      <c r="C108" s="66" t="s">
        <v>193</v>
      </c>
      <c r="D108" s="68" t="s">
        <v>15</v>
      </c>
      <c r="E108" s="66" t="s">
        <v>531</v>
      </c>
      <c r="F108" s="66" t="s">
        <v>68</v>
      </c>
    </row>
    <row r="109" spans="1:6" ht="15.75">
      <c r="A109" s="66" t="s">
        <v>466</v>
      </c>
      <c r="B109" s="66" t="s">
        <v>568</v>
      </c>
      <c r="C109" s="66" t="s">
        <v>123</v>
      </c>
      <c r="D109" s="68" t="s">
        <v>28</v>
      </c>
      <c r="E109" s="66" t="s">
        <v>469</v>
      </c>
      <c r="F109" s="66" t="s">
        <v>41</v>
      </c>
    </row>
    <row r="110" spans="1:6" ht="15.75">
      <c r="A110" s="67" t="s">
        <v>197</v>
      </c>
      <c r="B110" s="67" t="s">
        <v>196</v>
      </c>
      <c r="C110" s="67" t="s">
        <v>199</v>
      </c>
      <c r="D110" s="69" t="s">
        <v>28</v>
      </c>
      <c r="E110" s="67" t="s">
        <v>200</v>
      </c>
      <c r="F110" s="67" t="s">
        <v>33</v>
      </c>
    </row>
    <row r="111" spans="1:6" ht="15.75">
      <c r="A111" s="67" t="s">
        <v>204</v>
      </c>
      <c r="B111" s="67" t="s">
        <v>1175</v>
      </c>
      <c r="C111" s="67" t="s">
        <v>1176</v>
      </c>
      <c r="D111" s="69" t="s">
        <v>15</v>
      </c>
      <c r="E111" s="67" t="s">
        <v>16</v>
      </c>
      <c r="F111" s="67" t="s">
        <v>62</v>
      </c>
    </row>
    <row r="112" spans="1:6" ht="15.75">
      <c r="A112" s="67" t="s">
        <v>210</v>
      </c>
      <c r="B112" s="67" t="s">
        <v>1177</v>
      </c>
      <c r="C112" s="67" t="s">
        <v>1178</v>
      </c>
      <c r="D112" s="69" t="s">
        <v>28</v>
      </c>
      <c r="E112" s="67" t="s">
        <v>38</v>
      </c>
      <c r="F112" s="67" t="s">
        <v>1090</v>
      </c>
    </row>
    <row r="113" spans="1:6" ht="15.75">
      <c r="A113" s="66" t="s">
        <v>523</v>
      </c>
      <c r="B113" s="66" t="s">
        <v>522</v>
      </c>
      <c r="C113" s="66" t="s">
        <v>605</v>
      </c>
      <c r="D113" s="68" t="s">
        <v>15</v>
      </c>
      <c r="E113" s="66" t="s">
        <v>524</v>
      </c>
      <c r="F113" s="66" t="s">
        <v>6</v>
      </c>
    </row>
    <row r="114" spans="1:6" ht="15.75">
      <c r="A114" s="66" t="s">
        <v>638</v>
      </c>
      <c r="B114" s="66" t="s">
        <v>612</v>
      </c>
      <c r="C114" s="66" t="s">
        <v>614</v>
      </c>
      <c r="D114" s="68" t="s">
        <v>15</v>
      </c>
      <c r="E114" s="66" t="s">
        <v>616</v>
      </c>
      <c r="F114" s="66" t="s">
        <v>539</v>
      </c>
    </row>
    <row r="115" spans="1:6" ht="15.75">
      <c r="A115" s="67" t="s">
        <v>215</v>
      </c>
      <c r="B115" s="67" t="s">
        <v>214</v>
      </c>
      <c r="C115" s="67" t="s">
        <v>216</v>
      </c>
      <c r="D115" s="69" t="s">
        <v>28</v>
      </c>
      <c r="E115" s="67" t="s">
        <v>753</v>
      </c>
      <c r="F115" s="67" t="s">
        <v>8</v>
      </c>
    </row>
    <row r="116" spans="1:6" ht="15.75">
      <c r="A116" s="67" t="s">
        <v>458</v>
      </c>
      <c r="B116" s="67" t="s">
        <v>457</v>
      </c>
      <c r="C116" s="67" t="s">
        <v>459</v>
      </c>
      <c r="D116" s="69" t="s">
        <v>15</v>
      </c>
      <c r="E116" s="67" t="s">
        <v>16</v>
      </c>
      <c r="F116" s="67" t="s">
        <v>41</v>
      </c>
    </row>
    <row r="117" spans="1:6" ht="15.75">
      <c r="A117" s="66" t="s">
        <v>313</v>
      </c>
      <c r="B117" s="66" t="s">
        <v>1179</v>
      </c>
      <c r="C117" s="66" t="s">
        <v>113</v>
      </c>
      <c r="D117" s="68" t="s">
        <v>15</v>
      </c>
      <c r="E117" s="66" t="s">
        <v>16</v>
      </c>
      <c r="F117" s="66" t="s">
        <v>9</v>
      </c>
    </row>
    <row r="118" spans="1:6" ht="15.75">
      <c r="A118" s="67" t="s">
        <v>788</v>
      </c>
      <c r="B118" s="67" t="s">
        <v>607</v>
      </c>
      <c r="C118" s="67" t="s">
        <v>609</v>
      </c>
      <c r="D118" s="69" t="s">
        <v>15</v>
      </c>
      <c r="E118" s="67" t="s">
        <v>611</v>
      </c>
      <c r="F118" s="67" t="s">
        <v>62</v>
      </c>
    </row>
    <row r="119" spans="1:6" ht="15.75">
      <c r="A119" s="67" t="s">
        <v>218</v>
      </c>
      <c r="B119" s="67" t="s">
        <v>408</v>
      </c>
      <c r="C119" s="67" t="s">
        <v>101</v>
      </c>
      <c r="D119" s="69" t="s">
        <v>0</v>
      </c>
      <c r="E119" s="67" t="s">
        <v>38</v>
      </c>
      <c r="F119" s="67" t="s">
        <v>41</v>
      </c>
    </row>
    <row r="120" spans="1:6" ht="15.75">
      <c r="A120" s="67" t="s">
        <v>665</v>
      </c>
      <c r="B120" s="67" t="s">
        <v>664</v>
      </c>
      <c r="C120" s="67" t="s">
        <v>667</v>
      </c>
      <c r="D120" s="69" t="s">
        <v>28</v>
      </c>
      <c r="E120" s="67" t="s">
        <v>669</v>
      </c>
      <c r="F120" s="67" t="s">
        <v>8</v>
      </c>
    </row>
    <row r="121" spans="1:6" ht="15.75">
      <c r="A121" s="67" t="s">
        <v>222</v>
      </c>
      <c r="B121" s="67" t="s">
        <v>1180</v>
      </c>
      <c r="C121" s="67" t="s">
        <v>1181</v>
      </c>
      <c r="D121" s="69" t="s">
        <v>60</v>
      </c>
      <c r="E121" s="67" t="s">
        <v>16</v>
      </c>
      <c r="F121" s="67" t="s">
        <v>173</v>
      </c>
    </row>
    <row r="122" spans="1:6" ht="15.75">
      <c r="A122" s="67" t="s">
        <v>703</v>
      </c>
      <c r="B122" s="67" t="s">
        <v>702</v>
      </c>
      <c r="C122" s="67" t="s">
        <v>705</v>
      </c>
      <c r="D122" s="69" t="s">
        <v>28</v>
      </c>
      <c r="E122" s="67" t="s">
        <v>707</v>
      </c>
      <c r="F122" s="67" t="s">
        <v>708</v>
      </c>
    </row>
    <row r="123" spans="1:6" ht="15.75">
      <c r="A123" s="66" t="s">
        <v>228</v>
      </c>
      <c r="B123" s="66" t="s">
        <v>227</v>
      </c>
      <c r="C123" s="66" t="s">
        <v>45</v>
      </c>
      <c r="D123" s="68" t="s">
        <v>15</v>
      </c>
      <c r="E123" s="66" t="s">
        <v>16</v>
      </c>
      <c r="F123" s="66" t="s">
        <v>8</v>
      </c>
    </row>
    <row r="124" spans="1:6" ht="15.75">
      <c r="A124" s="66" t="s">
        <v>493</v>
      </c>
      <c r="B124" s="66" t="s">
        <v>263</v>
      </c>
      <c r="C124" s="66"/>
      <c r="D124" s="68"/>
      <c r="E124" s="66" t="s">
        <v>265</v>
      </c>
      <c r="F124" s="66"/>
    </row>
    <row r="125" spans="1:6" ht="15.75">
      <c r="A125" s="66" t="s">
        <v>692</v>
      </c>
      <c r="B125" s="66" t="s">
        <v>925</v>
      </c>
      <c r="C125" s="66" t="s">
        <v>927</v>
      </c>
      <c r="D125" s="68" t="s">
        <v>15</v>
      </c>
      <c r="E125" s="66" t="s">
        <v>929</v>
      </c>
      <c r="F125" s="66" t="s">
        <v>539</v>
      </c>
    </row>
    <row r="126" spans="1:6" ht="15.75">
      <c r="A126" s="67" t="s">
        <v>553</v>
      </c>
      <c r="B126" s="67" t="s">
        <v>552</v>
      </c>
      <c r="C126" s="67" t="s">
        <v>555</v>
      </c>
      <c r="D126" s="69" t="s">
        <v>0</v>
      </c>
      <c r="E126" s="67" t="s">
        <v>557</v>
      </c>
      <c r="F126" s="67" t="s">
        <v>558</v>
      </c>
    </row>
    <row r="127" spans="1:6" ht="15.75">
      <c r="A127" s="66" t="s">
        <v>910</v>
      </c>
      <c r="B127" s="66" t="s">
        <v>909</v>
      </c>
      <c r="C127" s="66" t="s">
        <v>912</v>
      </c>
      <c r="D127" s="68" t="s">
        <v>28</v>
      </c>
      <c r="E127" s="66" t="s">
        <v>914</v>
      </c>
      <c r="F127" s="66" t="s">
        <v>33</v>
      </c>
    </row>
    <row r="128" spans="1:6" ht="15.75">
      <c r="A128" s="67" t="s">
        <v>238</v>
      </c>
      <c r="B128" s="67" t="s">
        <v>597</v>
      </c>
      <c r="C128" s="67" t="s">
        <v>1182</v>
      </c>
      <c r="D128" s="69" t="s">
        <v>28</v>
      </c>
      <c r="E128" s="67" t="s">
        <v>241</v>
      </c>
      <c r="F128" s="67" t="s">
        <v>1090</v>
      </c>
    </row>
    <row r="129" spans="1:6" ht="15.75">
      <c r="A129" s="67" t="s">
        <v>981</v>
      </c>
      <c r="B129" s="67" t="s">
        <v>980</v>
      </c>
      <c r="C129" s="67" t="s">
        <v>983</v>
      </c>
      <c r="D129" s="69" t="s">
        <v>28</v>
      </c>
      <c r="E129" s="67" t="s">
        <v>984</v>
      </c>
      <c r="F129" s="67" t="s">
        <v>62</v>
      </c>
    </row>
    <row r="130" spans="1:6" ht="15.75">
      <c r="A130" s="67" t="s">
        <v>245</v>
      </c>
      <c r="B130" s="67" t="s">
        <v>1183</v>
      </c>
      <c r="C130" s="67" t="s">
        <v>645</v>
      </c>
      <c r="D130" s="69" t="s">
        <v>28</v>
      </c>
      <c r="E130" s="67" t="s">
        <v>29</v>
      </c>
      <c r="F130" s="67" t="s">
        <v>68</v>
      </c>
    </row>
    <row r="131" spans="1:6" ht="15.75">
      <c r="A131" s="67" t="s">
        <v>453</v>
      </c>
      <c r="B131" s="67" t="s">
        <v>567</v>
      </c>
      <c r="C131" s="67" t="s">
        <v>455</v>
      </c>
      <c r="D131" s="69" t="s">
        <v>28</v>
      </c>
      <c r="E131" s="67"/>
      <c r="F131" s="67"/>
    </row>
    <row r="132" spans="1:6" ht="15.75">
      <c r="A132" s="67" t="s">
        <v>247</v>
      </c>
      <c r="B132" s="67" t="s">
        <v>246</v>
      </c>
      <c r="C132" s="67" t="s">
        <v>249</v>
      </c>
      <c r="D132" s="69" t="s">
        <v>60</v>
      </c>
      <c r="E132" s="67" t="s">
        <v>149</v>
      </c>
      <c r="F132" s="67" t="s">
        <v>250</v>
      </c>
    </row>
    <row r="133" spans="1:6" ht="15.75">
      <c r="A133" s="67" t="s">
        <v>626</v>
      </c>
      <c r="B133" s="67" t="s">
        <v>840</v>
      </c>
      <c r="C133" s="67" t="s">
        <v>628</v>
      </c>
      <c r="D133" s="69" t="s">
        <v>60</v>
      </c>
      <c r="E133" s="67" t="s">
        <v>630</v>
      </c>
      <c r="F133" s="67" t="s">
        <v>6</v>
      </c>
    </row>
    <row r="134" spans="1:6" ht="15.75">
      <c r="A134" s="67" t="s">
        <v>426</v>
      </c>
      <c r="B134" s="67" t="s">
        <v>425</v>
      </c>
      <c r="C134" s="67" t="s">
        <v>428</v>
      </c>
      <c r="D134" s="69" t="s">
        <v>226</v>
      </c>
      <c r="E134" s="67" t="s">
        <v>577</v>
      </c>
      <c r="F134" s="67" t="s">
        <v>576</v>
      </c>
    </row>
    <row r="135" spans="1:6" ht="15.75">
      <c r="A135" s="66" t="s">
        <v>318</v>
      </c>
      <c r="B135" s="66" t="s">
        <v>1184</v>
      </c>
      <c r="C135" s="66" t="s">
        <v>1185</v>
      </c>
      <c r="D135" s="68" t="s">
        <v>232</v>
      </c>
      <c r="E135" s="66" t="s">
        <v>321</v>
      </c>
      <c r="F135" s="66" t="s">
        <v>9</v>
      </c>
    </row>
    <row r="136" spans="1:6" ht="15.75">
      <c r="A136" s="67" t="s">
        <v>252</v>
      </c>
      <c r="B136" s="67" t="s">
        <v>251</v>
      </c>
      <c r="C136" s="67" t="s">
        <v>748</v>
      </c>
      <c r="D136" s="69" t="s">
        <v>60</v>
      </c>
      <c r="E136" s="67" t="s">
        <v>838</v>
      </c>
      <c r="F136" s="67" t="s">
        <v>837</v>
      </c>
    </row>
    <row r="137" spans="1:6" ht="15.75">
      <c r="A137" s="67" t="s">
        <v>444</v>
      </c>
      <c r="B137" s="67" t="s">
        <v>443</v>
      </c>
      <c r="C137" s="67" t="s">
        <v>446</v>
      </c>
      <c r="D137" s="69" t="s">
        <v>0</v>
      </c>
      <c r="E137" s="67" t="s">
        <v>38</v>
      </c>
      <c r="F137" s="67" t="s">
        <v>448</v>
      </c>
    </row>
    <row r="138" spans="1:6" ht="15.75">
      <c r="A138" s="67" t="s">
        <v>1042</v>
      </c>
      <c r="B138" s="67" t="s">
        <v>1043</v>
      </c>
      <c r="C138" s="67" t="s">
        <v>1045</v>
      </c>
      <c r="D138" s="69" t="s">
        <v>46</v>
      </c>
      <c r="E138" s="67" t="s">
        <v>1047</v>
      </c>
      <c r="F138" s="67" t="s">
        <v>146</v>
      </c>
    </row>
    <row r="139" spans="1:6" ht="15.75">
      <c r="A139" s="67" t="s">
        <v>255</v>
      </c>
      <c r="B139" s="67" t="s">
        <v>254</v>
      </c>
      <c r="C139" s="67" t="s">
        <v>257</v>
      </c>
      <c r="D139" s="69" t="s">
        <v>0</v>
      </c>
      <c r="E139" s="67" t="s">
        <v>259</v>
      </c>
      <c r="F139" s="67" t="s">
        <v>155</v>
      </c>
    </row>
    <row r="140" spans="1:6" ht="15.75">
      <c r="A140" s="67" t="s">
        <v>262</v>
      </c>
      <c r="B140" s="67" t="s">
        <v>261</v>
      </c>
      <c r="C140" s="67" t="s">
        <v>861</v>
      </c>
      <c r="D140" s="69" t="s">
        <v>15</v>
      </c>
      <c r="E140" s="67" t="s">
        <v>859</v>
      </c>
      <c r="F140" s="67" t="s">
        <v>33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 Glagowski</cp:lastModifiedBy>
  <cp:lastPrinted>2010-10-10T16:40:16Z</cp:lastPrinted>
  <dcterms:created xsi:type="dcterms:W3CDTF">2005-07-06T01:04:26Z</dcterms:created>
  <dcterms:modified xsi:type="dcterms:W3CDTF">2015-02-21T21:23:43Z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